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EFD\2016\Publication\Web tables\"/>
    </mc:Choice>
  </mc:AlternateContent>
  <bookViews>
    <workbookView xWindow="0" yWindow="0" windowWidth="19200" windowHeight="10995"/>
  </bookViews>
  <sheets>
    <sheet name="Tab 9.10" sheetId="1" r:id="rId1"/>
    <sheet name="Tab 9.11" sheetId="2" r:id="rId2"/>
    <sheet name="Tab 9.12" sheetId="3" r:id="rId3"/>
    <sheet name="Tab 9.13" sheetId="4" r:id="rId4"/>
    <sheet name="Tab 9.14" sheetId="5" r:id="rId5"/>
    <sheet name="Tab 9.15" sheetId="6" r:id="rId6"/>
  </sheets>
  <definedNames>
    <definedName name="_xlnm.Print_Area" localSheetId="0">'Tab 9.10'!$B$2:$N$101</definedName>
    <definedName name="_xlnm.Print_Area" localSheetId="1">'Tab 9.11'!$B$2:$N$101</definedName>
    <definedName name="_xlnm.Print_Area" localSheetId="2">'Tab 9.12'!$B$2:$N$101</definedName>
    <definedName name="_xlnm.Print_Area" localSheetId="3">'Tab 9.13'!$B$2:$N$102</definedName>
    <definedName name="_xlnm.Print_Area" localSheetId="4">'Tab 9.14'!$B$2:$N$101</definedName>
    <definedName name="_xlnm.Print_Area" localSheetId="5">'Tab 9.15'!$B$2:$N$100</definedName>
    <definedName name="Territorial_Authority" localSheetId="0">'Tab 9.10'!$B$7:$N$101</definedName>
    <definedName name="Territorial_Authority" localSheetId="1">'Tab 9.11'!$B$7:$N$101</definedName>
    <definedName name="Territorial_Authority" localSheetId="2">'Tab 9.12'!$B$7:$N$101</definedName>
    <definedName name="Territorial_Authority" localSheetId="3">'Tab 9.13'!$B$7:$N$102</definedName>
    <definedName name="Territorial_Authority" localSheetId="4">'Tab 9.14'!$B$7:$N$101</definedName>
    <definedName name="Territorial_Authority" localSheetId="5">'Tab 9.15'!$B$7:$N$100</definedName>
    <definedName name="Territorial_Authorit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5" l="1"/>
  <c r="L90" i="5"/>
  <c r="K90" i="5"/>
  <c r="J90" i="5"/>
  <c r="I90" i="5"/>
  <c r="H90" i="5"/>
  <c r="G90" i="5"/>
  <c r="F90" i="5"/>
  <c r="E90" i="5"/>
  <c r="D90" i="5"/>
  <c r="C90" i="5"/>
  <c r="N89" i="5"/>
  <c r="N88" i="5"/>
  <c r="N87" i="5"/>
  <c r="N86" i="5"/>
  <c r="N85" i="5"/>
  <c r="N90" i="5" s="1"/>
  <c r="N84" i="5"/>
  <c r="N83" i="5"/>
  <c r="N82" i="5"/>
  <c r="M80" i="5"/>
  <c r="L80" i="5"/>
  <c r="K80" i="5"/>
  <c r="J80" i="5"/>
  <c r="I80" i="5"/>
  <c r="H80" i="5"/>
  <c r="G80" i="5"/>
  <c r="F80" i="5"/>
  <c r="E80" i="5"/>
  <c r="D80" i="5"/>
  <c r="C80" i="5"/>
  <c r="N79" i="5"/>
  <c r="N78" i="5"/>
  <c r="N77" i="5"/>
  <c r="N76" i="5"/>
  <c r="N75" i="5"/>
  <c r="N74" i="5"/>
  <c r="N73" i="5"/>
  <c r="N72" i="5"/>
  <c r="M70" i="5"/>
  <c r="L70" i="5"/>
  <c r="L93" i="5" s="1"/>
  <c r="L95" i="5" s="1"/>
  <c r="K70" i="5"/>
  <c r="J70" i="5"/>
  <c r="I70" i="5"/>
  <c r="H70" i="5"/>
  <c r="H93" i="5" s="1"/>
  <c r="H95" i="5" s="1"/>
  <c r="G70" i="5"/>
  <c r="F70" i="5"/>
  <c r="E70" i="5"/>
  <c r="D70" i="5"/>
  <c r="D93" i="5" s="1"/>
  <c r="D95" i="5" s="1"/>
  <c r="C70" i="5"/>
  <c r="N69" i="5"/>
  <c r="N68" i="5"/>
  <c r="N67" i="5"/>
  <c r="M65" i="5"/>
  <c r="L65" i="5"/>
  <c r="K65" i="5"/>
  <c r="K93" i="5" s="1"/>
  <c r="K95" i="5" s="1"/>
  <c r="J65" i="5"/>
  <c r="I65" i="5"/>
  <c r="H65" i="5"/>
  <c r="G65" i="5"/>
  <c r="G93" i="5" s="1"/>
  <c r="G95" i="5" s="1"/>
  <c r="F65" i="5"/>
  <c r="E65" i="5"/>
  <c r="D65" i="5"/>
  <c r="C65" i="5"/>
  <c r="C93" i="5" s="1"/>
  <c r="C95" i="5" s="1"/>
  <c r="N64" i="5"/>
  <c r="N63" i="5"/>
  <c r="N62" i="5"/>
  <c r="N61" i="5"/>
  <c r="M59" i="5"/>
  <c r="L59" i="5"/>
  <c r="K59" i="5"/>
  <c r="J59" i="5"/>
  <c r="I59" i="5"/>
  <c r="H59" i="5"/>
  <c r="G59" i="5"/>
  <c r="F59" i="5"/>
  <c r="E59" i="5"/>
  <c r="D59" i="5"/>
  <c r="C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M40" i="5"/>
  <c r="L40" i="5"/>
  <c r="K40" i="5"/>
  <c r="J40" i="5"/>
  <c r="I40" i="5"/>
  <c r="H40" i="5"/>
  <c r="G40" i="5"/>
  <c r="F40" i="5"/>
  <c r="E40" i="5"/>
  <c r="D40" i="5"/>
  <c r="C40" i="5"/>
  <c r="N39" i="5"/>
  <c r="N38" i="5"/>
  <c r="N37" i="5"/>
  <c r="N36" i="5"/>
  <c r="M34" i="5"/>
  <c r="L34" i="5"/>
  <c r="K34" i="5"/>
  <c r="J34" i="5"/>
  <c r="I34" i="5"/>
  <c r="H34" i="5"/>
  <c r="G34" i="5"/>
  <c r="F34" i="5"/>
  <c r="E34" i="5"/>
  <c r="D34" i="5"/>
  <c r="C34" i="5"/>
  <c r="M31" i="5"/>
  <c r="L31" i="5"/>
  <c r="K31" i="5"/>
  <c r="J31" i="5"/>
  <c r="I31" i="5"/>
  <c r="H31" i="5"/>
  <c r="G31" i="5"/>
  <c r="F31" i="5"/>
  <c r="E31" i="5"/>
  <c r="D31" i="5"/>
  <c r="C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M12" i="5"/>
  <c r="L12" i="5"/>
  <c r="K12" i="5"/>
  <c r="J12" i="5"/>
  <c r="I12" i="5"/>
  <c r="H12" i="5"/>
  <c r="G12" i="5"/>
  <c r="F12" i="5"/>
  <c r="E12" i="5"/>
  <c r="D12" i="5"/>
  <c r="C12" i="5"/>
  <c r="N11" i="5"/>
  <c r="N10" i="5"/>
  <c r="N9" i="5"/>
  <c r="N8" i="5"/>
  <c r="M80" i="1"/>
  <c r="L80" i="1"/>
  <c r="K80" i="1"/>
  <c r="J80" i="1"/>
  <c r="I80" i="1"/>
  <c r="H80" i="1"/>
  <c r="F80" i="1"/>
  <c r="E80" i="1"/>
  <c r="D80" i="1"/>
  <c r="C80" i="1"/>
  <c r="N79" i="1"/>
  <c r="N78" i="1"/>
  <c r="N77" i="1"/>
  <c r="N76" i="1"/>
  <c r="N75" i="1"/>
  <c r="N74" i="1"/>
  <c r="N73" i="1"/>
  <c r="N72" i="1"/>
  <c r="N70" i="1"/>
  <c r="M70" i="1"/>
  <c r="L70" i="1"/>
  <c r="K70" i="1"/>
  <c r="J70" i="1"/>
  <c r="I70" i="1"/>
  <c r="H70" i="1"/>
  <c r="G70" i="1"/>
  <c r="F70" i="1"/>
  <c r="E70" i="1"/>
  <c r="D70" i="1"/>
  <c r="C70" i="1"/>
  <c r="N34" i="1"/>
  <c r="M34" i="1"/>
  <c r="L34" i="1"/>
  <c r="K34" i="1"/>
  <c r="J34" i="1"/>
  <c r="I34" i="1"/>
  <c r="H34" i="1"/>
  <c r="G34" i="1"/>
  <c r="F34" i="1"/>
  <c r="E34" i="1"/>
  <c r="D34" i="1"/>
  <c r="C34" i="1"/>
  <c r="N12" i="1"/>
  <c r="M12" i="1"/>
  <c r="L12" i="1"/>
  <c r="K12" i="1"/>
  <c r="J12" i="1"/>
  <c r="I12" i="1"/>
  <c r="H12" i="1"/>
  <c r="G12" i="1"/>
  <c r="F12" i="1"/>
  <c r="E12" i="1"/>
  <c r="D12" i="1"/>
  <c r="C12" i="1"/>
  <c r="N59" i="5" l="1"/>
  <c r="N80" i="5"/>
  <c r="N70" i="5"/>
  <c r="F93" i="5"/>
  <c r="F95" i="5" s="1"/>
  <c r="J93" i="5"/>
  <c r="J95" i="5" s="1"/>
  <c r="N40" i="5"/>
  <c r="N65" i="5"/>
  <c r="N93" i="5" s="1"/>
  <c r="N12" i="5"/>
  <c r="N31" i="5"/>
  <c r="E93" i="5"/>
  <c r="E95" i="5" s="1"/>
  <c r="I93" i="5"/>
  <c r="I95" i="5" s="1"/>
  <c r="M93" i="5"/>
  <c r="M95" i="5" s="1"/>
  <c r="N80" i="1"/>
  <c r="N95" i="5" l="1"/>
</calcChain>
</file>

<file path=xl/sharedStrings.xml><?xml version="1.0" encoding="utf-8"?>
<sst xmlns="http://schemas.openxmlformats.org/spreadsheetml/2006/main" count="780" uniqueCount="184">
  <si>
    <t>Table 9.10:  Forest area1 Planted in Radiata Pine by Territorial Authority,</t>
  </si>
  <si>
    <t>as at 1 April 2016</t>
  </si>
  <si>
    <t xml:space="preserve">Age class  (years) </t>
  </si>
  <si>
    <t>Territorial authority</t>
  </si>
  <si>
    <t>1-5</t>
  </si>
  <si>
    <t>6-10</t>
  </si>
  <si>
    <t>11-15</t>
  </si>
  <si>
    <t>16-20</t>
  </si>
  <si>
    <t>21-25</t>
  </si>
  <si>
    <t>26-30</t>
  </si>
  <si>
    <t>31-35</t>
  </si>
  <si>
    <t>36-40</t>
  </si>
  <si>
    <t>41-50</t>
  </si>
  <si>
    <t>51-60</t>
  </si>
  <si>
    <t>61-80</t>
  </si>
  <si>
    <t>Total</t>
  </si>
  <si>
    <t>Northland wood supply region</t>
  </si>
  <si>
    <t>Far  North District</t>
  </si>
  <si>
    <t>Whangarei  District</t>
  </si>
  <si>
    <t>Kaipara  District</t>
  </si>
  <si>
    <t>Auckland Council</t>
  </si>
  <si>
    <t>Region total</t>
  </si>
  <si>
    <t>Central North Island wood supply region</t>
  </si>
  <si>
    <t>Thames-Coromandel District</t>
  </si>
  <si>
    <t>Hauraki District</t>
  </si>
  <si>
    <t>Waikato District</t>
  </si>
  <si>
    <t>Matamata-Piako District</t>
  </si>
  <si>
    <t>Hamilton City</t>
  </si>
  <si>
    <t>Waipa District</t>
  </si>
  <si>
    <t>Otorohanga District</t>
  </si>
  <si>
    <t>Waitomo District</t>
  </si>
  <si>
    <t>Ruapehu District</t>
  </si>
  <si>
    <t>South Waikato District</t>
  </si>
  <si>
    <t>Taupo District</t>
  </si>
  <si>
    <t>Tauranga District</t>
  </si>
  <si>
    <t>Western Bay of Plenty District</t>
  </si>
  <si>
    <t>Rotorua District</t>
  </si>
  <si>
    <t>Kawerau District</t>
  </si>
  <si>
    <t>Whakatane District</t>
  </si>
  <si>
    <t>Opotiki District</t>
  </si>
  <si>
    <t>East Coast wood supply region</t>
  </si>
  <si>
    <t>Gisborne District</t>
  </si>
  <si>
    <t>Hawkes Bay wood supply region</t>
  </si>
  <si>
    <t>Wairoa  District</t>
  </si>
  <si>
    <t>Hastings  District</t>
  </si>
  <si>
    <t>Napier  City</t>
  </si>
  <si>
    <t>Central  Hawkes  Bay  District</t>
  </si>
  <si>
    <t>Southern North Island wood supply region</t>
  </si>
  <si>
    <t>New Plymouth District</t>
  </si>
  <si>
    <t>Stratford District</t>
  </si>
  <si>
    <t>South Taranaki District</t>
  </si>
  <si>
    <t>Wanganui District</t>
  </si>
  <si>
    <t>Rangitikei District</t>
  </si>
  <si>
    <t>Manawatu District</t>
  </si>
  <si>
    <t>Palmerston North City</t>
  </si>
  <si>
    <t>Tararua District</t>
  </si>
  <si>
    <t>Masterton District</t>
  </si>
  <si>
    <t>Horowhenua District</t>
  </si>
  <si>
    <t>Carterton District</t>
  </si>
  <si>
    <t>South Wairarapa District</t>
  </si>
  <si>
    <t>Kapiti Coast District</t>
  </si>
  <si>
    <t>Upper Hutt City</t>
  </si>
  <si>
    <t>Porirua City</t>
  </si>
  <si>
    <t>Wellington City</t>
  </si>
  <si>
    <t>Lower Hutt City</t>
  </si>
  <si>
    <t>North Island total</t>
  </si>
  <si>
    <t>178591</t>
  </si>
  <si>
    <t>124131</t>
  </si>
  <si>
    <t>178564</t>
  </si>
  <si>
    <t>258401</t>
  </si>
  <si>
    <t>258339</t>
  </si>
  <si>
    <t>95378</t>
  </si>
  <si>
    <t>44564</t>
  </si>
  <si>
    <t>11467</t>
  </si>
  <si>
    <t>3967</t>
  </si>
  <si>
    <t>1154236</t>
  </si>
  <si>
    <t>Nelson and Marlborough wood supply region</t>
  </si>
  <si>
    <t>Nelson  City</t>
  </si>
  <si>
    <t>Tasman  District</t>
  </si>
  <si>
    <t>Marlborough  District</t>
  </si>
  <si>
    <t>Kaikoura  District</t>
  </si>
  <si>
    <t>West Coast wood supply region</t>
  </si>
  <si>
    <t>Buller  District</t>
  </si>
  <si>
    <t>Grey  District</t>
  </si>
  <si>
    <t>Westland  District</t>
  </si>
  <si>
    <t>Canterbury wood supply region</t>
  </si>
  <si>
    <t>Hurunui  District</t>
  </si>
  <si>
    <t>Waimakariri  District</t>
  </si>
  <si>
    <t>Christchurch  City</t>
  </si>
  <si>
    <t>Selwyn  District</t>
  </si>
  <si>
    <t>Ashburton  District</t>
  </si>
  <si>
    <t>Timaru  District</t>
  </si>
  <si>
    <t>Mackenzie  District</t>
  </si>
  <si>
    <t>Waimate  District</t>
  </si>
  <si>
    <t>Otago and Southland wood supply region</t>
  </si>
  <si>
    <t>Waitaki  District</t>
  </si>
  <si>
    <t>Dunedin  City</t>
  </si>
  <si>
    <t>Queenstown-Lakes  District</t>
  </si>
  <si>
    <t>Central  Otago  District</t>
  </si>
  <si>
    <t>Clutha  District</t>
  </si>
  <si>
    <t>Gore  District</t>
  </si>
  <si>
    <t>Southland  District</t>
  </si>
  <si>
    <t>Invercargill  City</t>
  </si>
  <si>
    <t>South Island total</t>
  </si>
  <si>
    <t>49 976</t>
  </si>
  <si>
    <t>42 640</t>
  </si>
  <si>
    <t>58 474</t>
  </si>
  <si>
    <t>81 079</t>
  </si>
  <si>
    <t>98 986</t>
  </si>
  <si>
    <t>26 349</t>
  </si>
  <si>
    <t>13 138</t>
  </si>
  <si>
    <t>4 764</t>
  </si>
  <si>
    <t>2 420</t>
  </si>
  <si>
    <t>378 498</t>
  </si>
  <si>
    <t>New Zealand total</t>
  </si>
  <si>
    <t>228 567</t>
  </si>
  <si>
    <t>166 770</t>
  </si>
  <si>
    <t>237 038</t>
  </si>
  <si>
    <t>339 479</t>
  </si>
  <si>
    <t>357 325</t>
  </si>
  <si>
    <t>121 727</t>
  </si>
  <si>
    <t>57 702</t>
  </si>
  <si>
    <t>16 231</t>
  </si>
  <si>
    <t>6 387</t>
  </si>
  <si>
    <t>1 532 734</t>
  </si>
  <si>
    <t>Note</t>
  </si>
  <si>
    <t>1. Net stocked planted production forest area.</t>
  </si>
  <si>
    <t>2. Individual entries may not add to totals due to rounding.</t>
  </si>
  <si>
    <t>Symbol</t>
  </si>
  <si>
    <t>C Confidential.</t>
  </si>
  <si>
    <t>Table 9.11:   Forest area1 Planted in Douglas-Fir by Territorial Authority,</t>
  </si>
  <si>
    <t>Thames-Coromandel  District</t>
  </si>
  <si>
    <t>Hauraki  District</t>
  </si>
  <si>
    <t>Waikato  District</t>
  </si>
  <si>
    <t>Matamata-Piako  District</t>
  </si>
  <si>
    <t>Hamilton  City</t>
  </si>
  <si>
    <t>Waipa  District</t>
  </si>
  <si>
    <t>Otorohanga  District</t>
  </si>
  <si>
    <t>Waitomo  District</t>
  </si>
  <si>
    <t>Ruapehu  District</t>
  </si>
  <si>
    <t>South  Waikato  District</t>
  </si>
  <si>
    <t>Taupo  District</t>
  </si>
  <si>
    <t>Tauranga  District</t>
  </si>
  <si>
    <t>Western  Bay  Of  Plenty  District</t>
  </si>
  <si>
    <t>Rotorua  District</t>
  </si>
  <si>
    <t>Kawerau  District</t>
  </si>
  <si>
    <t>Whakatane  District</t>
  </si>
  <si>
    <t>Opotiki  District</t>
  </si>
  <si>
    <t>C</t>
  </si>
  <si>
    <t>New  Plymouth  District</t>
  </si>
  <si>
    <t>Stratford  District</t>
  </si>
  <si>
    <t>South  Taranaki  District</t>
  </si>
  <si>
    <t>Wanganui  District</t>
  </si>
  <si>
    <t>Rangitikei  District</t>
  </si>
  <si>
    <t>Manawatu  District</t>
  </si>
  <si>
    <t>Palmerston  North  City</t>
  </si>
  <si>
    <t>Tararua  District</t>
  </si>
  <si>
    <t>Masterton  District</t>
  </si>
  <si>
    <t>Horowhenua  District</t>
  </si>
  <si>
    <t>Carterton  District</t>
  </si>
  <si>
    <t>South  Wairarapa  District</t>
  </si>
  <si>
    <t>Kapiti  Coast  District</t>
  </si>
  <si>
    <t>Upper  Hutt  City</t>
  </si>
  <si>
    <t>Porirua  City</t>
  </si>
  <si>
    <t>Wellington  City</t>
  </si>
  <si>
    <t>Lower  Hutt  City</t>
  </si>
  <si>
    <t>1 088</t>
  </si>
  <si>
    <t>2 205</t>
  </si>
  <si>
    <t>2 425</t>
  </si>
  <si>
    <t>3 634</t>
  </si>
  <si>
    <t>2 768</t>
  </si>
  <si>
    <t>2 638</t>
  </si>
  <si>
    <t>2 431</t>
  </si>
  <si>
    <t>1 608</t>
  </si>
  <si>
    <t>1 810</t>
  </si>
  <si>
    <t/>
  </si>
  <si>
    <t>1.  Net stocked planted production forest area.</t>
  </si>
  <si>
    <t>Table 9.12:   Forest area1 Planted in Cypress by Territorial Authority,</t>
  </si>
  <si>
    <t>Table 9.13:   Forest area1 Planted in Other Softwoods by Territorial Authority,</t>
  </si>
  <si>
    <t>Notes</t>
  </si>
  <si>
    <t>2. Softwoods other than radiata pine, Douglas-fir and cypresses.</t>
  </si>
  <si>
    <t>3. Individual entries may not add to totals due to rounding.</t>
  </si>
  <si>
    <t>Table 9.14:  Forest area1 Planted in Eucalypt by Territorial Authority,</t>
  </si>
  <si>
    <t>Table 9.15:   Forest area1 Planted in Other Hardwoods by Territorial Authority,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</si>
</sst>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0"/>
    <numFmt numFmtId="165" formatCode="[$-10409]#\ ###\ ##0"/>
    <numFmt numFmtId="166" formatCode="####\ ###\ ##0"/>
    <numFmt numFmtId="167" formatCode="#\ ##0"/>
  </numFmts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sz val="8"/>
      <name val="Times New Roman"/>
      <family val="1"/>
    </font>
    <font>
      <b/>
      <sz val="11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dashed">
        <color indexed="1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left" vertical="center"/>
    </xf>
    <xf numFmtId="0" fontId="2" fillId="0" borderId="0" xfId="1" applyNumberFormat="1" applyFont="1" applyFill="1" applyAlignment="1">
      <alignment vertical="center"/>
    </xf>
    <xf numFmtId="0" fontId="2" fillId="0" borderId="0" xfId="1" quotePrefix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4" fillId="0" borderId="1" xfId="1" quotePrefix="1" applyFont="1" applyFill="1" applyBorder="1" applyAlignment="1">
      <alignment horizontal="left" vertical="center"/>
    </xf>
    <xf numFmtId="16" fontId="4" fillId="0" borderId="1" xfId="1" applyNumberFormat="1" applyFont="1" applyFill="1" applyBorder="1" applyAlignment="1">
      <alignment horizontal="right" vertical="center"/>
    </xf>
    <xf numFmtId="17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quotePrefix="1" applyFont="1" applyFill="1" applyBorder="1" applyAlignment="1">
      <alignment horizontal="right" vertical="center"/>
    </xf>
    <xf numFmtId="1" fontId="4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0" fontId="4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quotePrefix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2" xfId="1" quotePrefix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top"/>
    </xf>
    <xf numFmtId="0" fontId="4" fillId="0" borderId="2" xfId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" fontId="4" fillId="0" borderId="2" xfId="1" quotePrefix="1" applyNumberFormat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1" quotePrefix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quotePrefix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" fontId="4" fillId="0" borderId="2" xfId="1" applyNumberFormat="1" applyFont="1" applyFill="1" applyBorder="1" applyAlignment="1">
      <alignment horizontal="right" vertical="center"/>
    </xf>
    <xf numFmtId="0" fontId="4" fillId="0" borderId="2" xfId="1" quotePrefix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66" fontId="11" fillId="0" borderId="0" xfId="1" applyNumberFormat="1" applyFont="1" applyFill="1" applyAlignment="1">
      <alignment vertical="center"/>
    </xf>
    <xf numFmtId="0" fontId="5" fillId="0" borderId="0" xfId="1" quotePrefix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2" fillId="0" borderId="0" xfId="1" applyNumberFormat="1" applyFont="1" applyFill="1" applyAlignment="1">
      <alignment vertical="center"/>
    </xf>
    <xf numFmtId="0" fontId="5" fillId="0" borderId="0" xfId="1" quotePrefix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166" fontId="11" fillId="0" borderId="0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left" vertical="center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/>
    <xf numFmtId="0" fontId="11" fillId="0" borderId="0" xfId="1" applyFont="1" applyFill="1"/>
    <xf numFmtId="0" fontId="11" fillId="0" borderId="0" xfId="1" applyFont="1" applyFill="1" applyBorder="1"/>
    <xf numFmtId="0" fontId="5" fillId="0" borderId="0" xfId="1" applyNumberFormat="1" applyFont="1" applyFill="1"/>
    <xf numFmtId="0" fontId="8" fillId="0" borderId="0" xfId="1" applyNumberFormat="1" applyFont="1" applyFill="1"/>
    <xf numFmtId="0" fontId="7" fillId="0" borderId="4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 applyProtection="1">
      <alignment vertical="center" wrapText="1" readingOrder="1"/>
      <protection locked="0"/>
    </xf>
    <xf numFmtId="0" fontId="4" fillId="0" borderId="2" xfId="1" applyFont="1" applyFill="1" applyBorder="1" applyAlignment="1">
      <alignment horizontal="right" vertical="center"/>
    </xf>
    <xf numFmtId="1" fontId="4" fillId="0" borderId="2" xfId="1" quotePrefix="1" applyNumberFormat="1" applyFont="1" applyFill="1" applyBorder="1" applyAlignment="1">
      <alignment horizontal="right" vertical="center"/>
    </xf>
    <xf numFmtId="0" fontId="8" fillId="0" borderId="0" xfId="1" quotePrefix="1" applyFont="1" applyFill="1" applyAlignment="1">
      <alignment horizontal="left"/>
    </xf>
    <xf numFmtId="167" fontId="4" fillId="0" borderId="2" xfId="1" quotePrefix="1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efdreports/ReportServer?%2FNEFD%2FPublication%2FReport%209.9%20-%20Subreport%20for%20DrillThrough&amp;SurveyYear=2016&amp;TA_Name=Ruapehu%20District&amp;TerritorialAuthorityId=TA020&amp;Age_Class=61%2B&amp;LowerThreshold%3Aisnull=True&amp;UpperThreshold%3Aisnull=True&amp;Species=SG001&amp;PruningRegime=All&amp;ThinningRegime=All&amp;Revision=Latest&amp;rs%3AParameterLanguage=" TargetMode="External"/><Relationship Id="rId18" Type="http://schemas.openxmlformats.org/officeDocument/2006/relationships/hyperlink" Target="http://nefdreports/ReportServer?%2FNEFD%2FPublication%2FReport%209.9%20-%20Subreport%20for%20DrillThrough&amp;SurveyYear=2016&amp;TA_Name=Rotorua%20District&amp;TerritorialAuthorityId=TA025&amp;Age_Class=61%2B&amp;LowerThreshold%3Aisnull=True&amp;UpperThreshold%3Aisnull=True&amp;Species=SG001&amp;PruningRegime=All&amp;ThinningRegime=All&amp;Revision=Latest&amp;rs%3AParameterLanguage=" TargetMode="External"/><Relationship Id="rId26" Type="http://schemas.openxmlformats.org/officeDocument/2006/relationships/hyperlink" Target="http://nefdreports/ReportServer?%2FNEFD%2FPublication%2FReport%209.9%20-%20Subreport%20for%20DrillThrough&amp;SurveyYear=2016&amp;TA_Name=Tararua%20District&amp;TerritorialAuthorityId=TA041&amp;Age_Class=61%2B&amp;LowerThreshold%3Aisnull=True&amp;UpperThreshold%3Aisnull=True&amp;Species=SG001&amp;PruningRegime=All&amp;ThinningRegime=All&amp;Revision=Latest&amp;rs%3AParameterLanguage=" TargetMode="External"/><Relationship Id="rId39" Type="http://schemas.openxmlformats.org/officeDocument/2006/relationships/hyperlink" Target="http://nefdreports/ReportServer?%2FNEFD%2FPublication%2FReport%209.9%20-%20Subreport%20for%20DrillThrough&amp;SurveyYear=2016&amp;TA_Name=Hurunui%20District&amp;TerritorialAuthorityId=TA058&amp;Age_Class=61%2B&amp;LowerThreshold%3Aisnull=True&amp;UpperThreshold%3Aisnull=True&amp;Species=SG001&amp;PruningRegime=All&amp;ThinningRegime=All&amp;Revision=Latest&amp;rs%3AParameterLanguage=" TargetMode="External"/><Relationship Id="rId21" Type="http://schemas.openxmlformats.org/officeDocument/2006/relationships/hyperlink" Target="http://nefdreports/ReportServer?%2FNEFD%2FPublication%2FReport%209.9%20-%20Subreport%20for%20DrillThrough&amp;SurveyYear=2016&amp;TA_Name=Opotiki%20District&amp;TerritorialAuthorityId=TA028&amp;Age_Class=61%2B&amp;LowerThreshold%3Aisnull=True&amp;UpperThreshold%3Aisnull=True&amp;Species=SG001&amp;PruningRegime=All&amp;ThinningRegime=All&amp;Revision=Latest&amp;rs%3AParameterLanguage=" TargetMode="External"/><Relationship Id="rId34" Type="http://schemas.openxmlformats.org/officeDocument/2006/relationships/hyperlink" Target="http://nefdreports/ReportServer?%2FNEFD%2FPublication%2FReport%209.9%20-%20Subreport%20for%20DrillThrough&amp;SurveyYear=2016&amp;TA_Name=Tasman%20District&amp;TerritorialAuthorityId=TA052&amp;Age_Class=61%2B&amp;LowerThreshold%3Aisnull=True&amp;UpperThreshold%3Aisnull=True&amp;Species=SG001&amp;PruningRegime=All&amp;ThinningRegime=All&amp;Revision=Latest&amp;rs%3AParameterLanguage=" TargetMode="External"/><Relationship Id="rId42" Type="http://schemas.openxmlformats.org/officeDocument/2006/relationships/hyperlink" Target="http://nefdreports/ReportServer?%2FNEFD%2FPublication%2FReport%209.9%20-%20Subreport%20for%20DrillThrough&amp;SurveyYear=2016&amp;TA_Name=Selwyn%20District&amp;TerritorialAuthorityId=TA062&amp;Age_Class=61%2B&amp;LowerThreshold%3Aisnull=True&amp;UpperThreshold%3Aisnull=True&amp;Species=SG001&amp;PruningRegime=All&amp;ThinningRegime=All&amp;Revision=Latest&amp;rs%3AParameterLanguage=" TargetMode="External"/><Relationship Id="rId47" Type="http://schemas.openxmlformats.org/officeDocument/2006/relationships/hyperlink" Target="http://nefdreports/ReportServer?%2FNEFD%2FPublication%2FReport%209.9%20-%20Subreport%20for%20DrillThrough&amp;SurveyYear=2016&amp;TA_Name=Waitaki%20District&amp;TerritorialAuthorityId=TA067&amp;Age_Class=61%2B&amp;LowerThreshold%3Aisnull=True&amp;UpperThreshold%3Aisnull=True&amp;Species=SG001&amp;PruningRegime=All&amp;ThinningRegime=All&amp;Revision=Latest&amp;rs%3AParameterLanguage=" TargetMode="External"/><Relationship Id="rId50" Type="http://schemas.openxmlformats.org/officeDocument/2006/relationships/hyperlink" Target="http://nefdreports/ReportServer?%2FNEFD%2FPublication%2FReport%209.9%20-%20Subreport%20for%20DrillThrough&amp;SurveyYear=2016&amp;TA_Name=Central%20Otago%20District&amp;TerritorialAuthorityId=TA070&amp;Age_Class=61%2B&amp;LowerThreshold%3Aisnull=True&amp;UpperThreshold%3Aisnull=True&amp;Species=SG001&amp;PruningRegime=All&amp;ThinningRegime=All&amp;Revision=Latest&amp;rs%3AParameterLanguage=" TargetMode="External"/><Relationship Id="rId55" Type="http://schemas.openxmlformats.org/officeDocument/2006/relationships/hyperlink" Target="http://nefdreports/ReportServer?%2FNEFD%2FPublication%2FReport%209.9%20-%20Subreport%20for%20DrillThrough&amp;SurveyYear=2016&amp;TA_Name=Porirua%20City&amp;TerritorialAuthorityId=TA048&amp;Age_Class=61%2B&amp;LowerThreshold%3Aisnull=True&amp;UpperThreshold%3Aisnull=True&amp;Species=SG001&amp;PruningRegime=All&amp;ThinningRegime=All&amp;Revision=Latest&amp;rs%3AParameterLanguage=" TargetMode="External"/><Relationship Id="rId7" Type="http://schemas.openxmlformats.org/officeDocument/2006/relationships/hyperlink" Target="http://nefdreports/ReportServer?%2FNEFD%2FPublication%2FReport%209.9%20-%20Subreport%20for%20DrillThrough&amp;SurveyYear=2016&amp;TA_Name=Waikato%20District&amp;TerritorialAuthorityId=TA014&amp;Age_Class=61%2B&amp;LowerThreshold%3Aisnull=True&amp;UpperThreshold%3Aisnull=True&amp;Species=SG001&amp;PruningRegime=All&amp;ThinningRegime=All&amp;Revision=Latest&amp;rs%3AParameterLanguage=" TargetMode="External"/><Relationship Id="rId12" Type="http://schemas.openxmlformats.org/officeDocument/2006/relationships/hyperlink" Target="http://nefdreports/ReportServer?%2FNEFD%2FPublication%2FReport%209.9%20-%20Subreport%20for%20DrillThrough&amp;SurveyYear=2016&amp;TA_Name=Waitomo%20District&amp;TerritorialAuthorityId=TA019&amp;Age_Class=61%2B&amp;LowerThreshold%3Aisnull=True&amp;UpperThreshold%3Aisnull=True&amp;Species=SG001&amp;PruningRegime=All&amp;ThinningRegime=All&amp;Revision=Latest&amp;rs%3AParameterLanguage=" TargetMode="External"/><Relationship Id="rId17" Type="http://schemas.openxmlformats.org/officeDocument/2006/relationships/hyperlink" Target="http://nefdreports/ReportServer?%2FNEFD%2FPublication%2FReport%209.9%20-%20Subreport%20for%20DrillThrough&amp;SurveyYear=2016&amp;TA_Name=Western%20Bay%20of%20Plenty%20District&amp;TerritorialAuthorityId=TA024&amp;Age_Class=61%2B&amp;LowerThreshold%3Aisnull=True&amp;UpperThreshold%3Aisnull=True&amp;Species=SG001&amp;PruningRegime=All&amp;ThinningRegime=All&amp;Revision=Latest&amp;rs%3AParameterLanguage=" TargetMode="External"/><Relationship Id="rId25" Type="http://schemas.openxmlformats.org/officeDocument/2006/relationships/hyperlink" Target="http://nefdreports/ReportServer?%2FNEFD%2FPublication%2FReport%209.9%20-%20Subreport%20for%20DrillThrough&amp;SurveyYear=2016&amp;TA_Name=Palmerston%20North%20City&amp;TerritorialAuthorityId=TA040&amp;Age_Class=61%2B&amp;LowerThreshold%3Aisnull=True&amp;UpperThreshold%3Aisnull=True&amp;Species=SG001&amp;PruningRegime=All&amp;ThinningRegime=All&amp;Revision=Latest&amp;rs%3AParameterLanguage=" TargetMode="External"/><Relationship Id="rId33" Type="http://schemas.openxmlformats.org/officeDocument/2006/relationships/hyperlink" Target="http://nefdreports/ReportServer?%2FNEFD%2FPublication%2FReport%209.9%20-%20Subreport%20for%20DrillThrough&amp;SurveyYear=2016&amp;TA_Name=Marlborough%20District&amp;TerritorialAuthorityId=TA053&amp;Age_Class=61%2B&amp;LowerThreshold%3Aisnull=True&amp;UpperThreshold%3Aisnull=True&amp;Species=SG001&amp;PruningRegime=All&amp;ThinningRegime=All&amp;Revision=Latest&amp;rs%3AParameterLanguage=" TargetMode="External"/><Relationship Id="rId38" Type="http://schemas.openxmlformats.org/officeDocument/2006/relationships/hyperlink" Target="http://nefdreports/ReportServer?%2FNEFD%2FPublication%2FReport%209.9%20-%20Subreport%20for%20DrillThrough&amp;SurveyYear=2016&amp;TA_Name=Westland%20District&amp;TerritorialAuthorityId=TA057&amp;Age_Class=61%2B&amp;LowerThreshold%3Aisnull=True&amp;UpperThreshold%3Aisnull=True&amp;Species=SG001&amp;PruningRegime=All&amp;ThinningRegime=All&amp;Revision=Latest&amp;rs%3AParameterLanguage=" TargetMode="External"/><Relationship Id="rId46" Type="http://schemas.openxmlformats.org/officeDocument/2006/relationships/hyperlink" Target="http://nefdreports/ReportServer?%2FNEFD%2FPublication%2FReport%209.9%20-%20Subreport%20for%20DrillThrough&amp;SurveyYear=2016&amp;TA_Name=Waimate%20District&amp;TerritorialAuthorityId=TA066&amp;Age_Class=61%2B&amp;LowerThreshold%3Aisnull=True&amp;UpperThreshold%3Aisnull=True&amp;Species=SG001&amp;PruningRegime=All&amp;ThinningRegime=All&amp;Revision=Latest&amp;rs%3AParameterLanguage=" TargetMode="External"/><Relationship Id="rId2" Type="http://schemas.openxmlformats.org/officeDocument/2006/relationships/hyperlink" Target="http://nefdreports/ReportServer?%2FNEFD%2FPublication%2FReport%209.9%20-%20Subreport%20for%20DrillThrough&amp;SurveyYear=2016&amp;TA_Name=Whangarei%20District&amp;TerritorialAuthorityId=TA002&amp;Age_Class=61%2B&amp;LowerThreshold%3Aisnull=True&amp;UpperThreshold%3Aisnull=True&amp;Species=SG001&amp;PruningRegime=All&amp;ThinningRegime=All&amp;Revision=Latest&amp;rs%3AParameterLanguage=" TargetMode="External"/><Relationship Id="rId16" Type="http://schemas.openxmlformats.org/officeDocument/2006/relationships/hyperlink" Target="http://nefdreports/ReportServer?%2FNEFD%2FPublication%2FReport%209.9%20-%20Subreport%20for%20DrillThrough&amp;SurveyYear=2016&amp;TA_Name=Tauranga%20District&amp;TerritorialAuthorityId=TA023&amp;Age_Class=61%2B&amp;LowerThreshold%3Aisnull=True&amp;UpperThreshold%3Aisnull=True&amp;Species=SG001&amp;PruningRegime=All&amp;ThinningRegime=All&amp;Revision=Latest&amp;rs%3AParameterLanguage=" TargetMode="External"/><Relationship Id="rId20" Type="http://schemas.openxmlformats.org/officeDocument/2006/relationships/hyperlink" Target="http://nefdreports/ReportServer?%2FNEFD%2FPublication%2FReport%209.9%20-%20Subreport%20for%20DrillThrough&amp;SurveyYear=2016&amp;TA_Name=Whakatane%20District&amp;TerritorialAuthorityId=TA027&amp;Age_Class=61%2B&amp;LowerThreshold%3Aisnull=True&amp;UpperThreshold%3Aisnull=True&amp;Species=SG001&amp;PruningRegime=All&amp;ThinningRegime=All&amp;Revision=Latest&amp;rs%3AParameterLanguage=" TargetMode="External"/><Relationship Id="rId29" Type="http://schemas.openxmlformats.org/officeDocument/2006/relationships/hyperlink" Target="http://nefdreports/ReportServer?%2FNEFD%2FPublication%2FReport%209.9%20-%20Subreport%20for%20DrillThrough&amp;SurveyYear=2016&amp;TA_Name=South%20Wairarapa%20District&amp;TerritorialAuthorityId=TA045&amp;Age_Class=61%2B&amp;LowerThreshold%3Aisnull=True&amp;UpperThreshold%3Aisnull=True&amp;Species=SG001&amp;PruningRegime=All&amp;ThinningRegime=All&amp;Revision=Latest&amp;rs%3AParameterLanguage=" TargetMode="External"/><Relationship Id="rId41" Type="http://schemas.openxmlformats.org/officeDocument/2006/relationships/hyperlink" Target="http://nefdreports/ReportServer?%2FNEFD%2FPublication%2FReport%209.9%20-%20Subreport%20for%20DrillThrough&amp;SurveyYear=2016&amp;TA_Name=Christchurch%20City&amp;TerritorialAuthorityId=TA060&amp;Age_Class=61%2B&amp;LowerThreshold%3Aisnull=True&amp;UpperThreshold%3Aisnull=True&amp;Species=SG001&amp;PruningRegime=All&amp;ThinningRegime=All&amp;Revision=Latest&amp;rs%3AParameterLanguage=" TargetMode="External"/><Relationship Id="rId54" Type="http://schemas.openxmlformats.org/officeDocument/2006/relationships/hyperlink" Target="http://nefdreports/ReportServer?%2FNEFD%2FPublication%2FReport%209.9%20-%20Subreport%20for%20DrillThrough&amp;SurveyYear=2016&amp;TA_Name=Invercargill%20City&amp;TerritorialAuthorityId=TA074&amp;Age_Class=61%2B&amp;LowerThreshold%3Aisnull=True&amp;UpperThreshold%3Aisnull=True&amp;Species=SG001&amp;PruningRegime=All&amp;ThinningRegime=All&amp;Revision=Latest&amp;rs%3AParameterLanguage=" TargetMode="External"/><Relationship Id="rId1" Type="http://schemas.openxmlformats.org/officeDocument/2006/relationships/hyperlink" Target="http://nefdreports/ReportServer?%2FNEFD%2FPublication%2FReport%209.9%20-%20Subreport%20for%20DrillThrough&amp;SurveyYear=2016&amp;TA_Name=Far%20North%20District&amp;TerritorialAuthorityId=TA001&amp;Age_Class=61%2B&amp;LowerThreshold%3Aisnull=True&amp;UpperThreshold%3Aisnull=True&amp;Species=SG001&amp;PruningRegime=All&amp;ThinningRegime=All&amp;Revision=Latest&amp;rs%3AParameterLanguage=" TargetMode="External"/><Relationship Id="rId6" Type="http://schemas.openxmlformats.org/officeDocument/2006/relationships/hyperlink" Target="http://nefdreports/ReportServer?%2FNEFD%2FPublication%2FReport%209.9%20-%20Subreport%20for%20DrillThrough&amp;SurveyYear=2016&amp;TA_Name=Hauraki%20District&amp;TerritorialAuthorityId=TA012&amp;Age_Class=61%2B&amp;LowerThreshold%3Aisnull=True&amp;UpperThreshold%3Aisnull=True&amp;Species=SG001&amp;PruningRegime=All&amp;ThinningRegime=All&amp;Revision=Latest&amp;rs%3AParameterLanguage=" TargetMode="External"/><Relationship Id="rId11" Type="http://schemas.openxmlformats.org/officeDocument/2006/relationships/hyperlink" Target="http://nefdreports/ReportServer?%2FNEFD%2FPublication%2FReport%209.9%20-%20Subreport%20for%20DrillThrough&amp;SurveyYear=2016&amp;TA_Name=Otorohanga%20District&amp;TerritorialAuthorityId=TA018&amp;Age_Class=61%2B&amp;LowerThreshold%3Aisnull=True&amp;UpperThreshold%3Aisnull=True&amp;Species=SG001&amp;PruningRegime=All&amp;ThinningRegime=All&amp;Revision=Latest&amp;rs%3AParameterLanguage=" TargetMode="External"/><Relationship Id="rId24" Type="http://schemas.openxmlformats.org/officeDocument/2006/relationships/hyperlink" Target="http://nefdreports/ReportServer?%2FNEFD%2FPublication%2FReport%209.9%20-%20Subreport%20for%20DrillThrough&amp;SurveyYear=2016&amp;TA_Name=Manawatu%20District&amp;TerritorialAuthorityId=TA039&amp;Age_Class=61%2B&amp;LowerThreshold%3Aisnull=True&amp;UpperThreshold%3Aisnull=True&amp;Species=SG001&amp;PruningRegime=All&amp;ThinningRegime=All&amp;Revision=Latest&amp;rs%3AParameterLanguage=" TargetMode="External"/><Relationship Id="rId32" Type="http://schemas.openxmlformats.org/officeDocument/2006/relationships/hyperlink" Target="http://nefdreports/ReportServer?%2FNEFD%2FPublication%2FReport%209.9%20-%20Subreport%20for%20DrillThrough&amp;SurveyYear=2016&amp;TA_Name=Kaikoura%20District&amp;TerritorialAuthorityId=TA054&amp;Age_Class=61%2B&amp;LowerThreshold%3Aisnull=True&amp;UpperThreshold%3Aisnull=True&amp;Species=SG001&amp;PruningRegime=All&amp;ThinningRegime=All&amp;Revision=Latest&amp;rs%3AParameterLanguage=" TargetMode="External"/><Relationship Id="rId37" Type="http://schemas.openxmlformats.org/officeDocument/2006/relationships/hyperlink" Target="http://nefdreports/ReportServer?%2FNEFD%2FPublication%2FReport%209.9%20-%20Subreport%20for%20DrillThrough&amp;SurveyYear=2016&amp;TA_Name=Grey%20District&amp;TerritorialAuthorityId=TA056&amp;Age_Class=61%2B&amp;LowerThreshold%3Aisnull=True&amp;UpperThreshold%3Aisnull=True&amp;Species=SG001&amp;PruningRegime=All&amp;ThinningRegime=All&amp;Revision=Latest&amp;rs%3AParameterLanguage=" TargetMode="External"/><Relationship Id="rId40" Type="http://schemas.openxmlformats.org/officeDocument/2006/relationships/hyperlink" Target="http://nefdreports/ReportServer?%2FNEFD%2FPublication%2FReport%209.9%20-%20Subreport%20for%20DrillThrough&amp;SurveyYear=2016&amp;TA_Name=Waimakariri%20District&amp;TerritorialAuthorityId=TA059&amp;Age_Class=61%2B&amp;LowerThreshold%3Aisnull=True&amp;UpperThreshold%3Aisnull=True&amp;Species=SG001&amp;PruningRegime=All&amp;ThinningRegime=All&amp;Revision=Latest&amp;rs%3AParameterLanguage=" TargetMode="External"/><Relationship Id="rId45" Type="http://schemas.openxmlformats.org/officeDocument/2006/relationships/hyperlink" Target="http://nefdreports/ReportServer?%2FNEFD%2FPublication%2FReport%209.9%20-%20Subreport%20for%20DrillThrough&amp;SurveyYear=2016&amp;TA_Name=Mackenzie%20District&amp;TerritorialAuthorityId=TA065&amp;Age_Class=61%2B&amp;LowerThreshold%3Aisnull=True&amp;UpperThreshold%3Aisnull=True&amp;Species=SG001&amp;PruningRegime=All&amp;ThinningRegime=All&amp;Revision=Latest&amp;rs%3AParameterLanguage=" TargetMode="External"/><Relationship Id="rId53" Type="http://schemas.openxmlformats.org/officeDocument/2006/relationships/hyperlink" Target="http://nefdreports/ReportServer?%2FNEFD%2FPublication%2FReport%209.9%20-%20Subreport%20for%20DrillThrough&amp;SurveyYear=2016&amp;TA_Name=Southland%20District&amp;TerritorialAuthorityId=TA073&amp;Age_Class=61%2B&amp;LowerThreshold%3Aisnull=True&amp;UpperThreshold%3Aisnull=True&amp;Species=SG001&amp;PruningRegime=All&amp;ThinningRegime=All&amp;Revision=Latest&amp;rs%3AParameterLanguage=" TargetMode="External"/><Relationship Id="rId5" Type="http://schemas.openxmlformats.org/officeDocument/2006/relationships/hyperlink" Target="http://nefdreports/ReportServer?%2FNEFD%2FPublication%2FReport%209.9%20-%20Subreport%20for%20DrillThrough&amp;SurveyYear=2016&amp;TA_Name=Thames-Coromandel%20District&amp;TerritorialAuthorityId=TA011&amp;Age_Class=61%2B&amp;LowerThreshold%3Aisnull=True&amp;UpperThreshold%3Aisnull=True&amp;Species=SG001&amp;PruningRegime=All&amp;ThinningRegime=All&amp;Revision=Latest&amp;rs%3AParameterLanguage=" TargetMode="External"/><Relationship Id="rId15" Type="http://schemas.openxmlformats.org/officeDocument/2006/relationships/hyperlink" Target="http://nefdreports/ReportServer?%2FNEFD%2FPublication%2FReport%209.9%20-%20Subreport%20for%20DrillThrough&amp;SurveyYear=2016&amp;TA_Name=Taupo%20District&amp;TerritorialAuthorityId=TA022&amp;Age_Class=61%2B&amp;LowerThreshold%3Aisnull=True&amp;UpperThreshold%3Aisnull=True&amp;Species=SG001&amp;PruningRegime=All&amp;ThinningRegime=All&amp;Revision=Latest&amp;rs%3AParameterLanguage=" TargetMode="External"/><Relationship Id="rId23" Type="http://schemas.openxmlformats.org/officeDocument/2006/relationships/hyperlink" Target="http://nefdreports/ReportServer?%2FNEFD%2FPublication%2FReport%209.9%20-%20Subreport%20for%20DrillThrough&amp;SurveyYear=2016&amp;TA_Name=Rangitikei%20District&amp;TerritorialAuthorityId=TA038&amp;Age_Class=61%2B&amp;LowerThreshold%3Aisnull=True&amp;UpperThreshold%3Aisnull=True&amp;Species=SG001&amp;PruningRegime=All&amp;ThinningRegime=All&amp;Revision=Latest&amp;rs%3AParameterLanguage=" TargetMode="External"/><Relationship Id="rId28" Type="http://schemas.openxmlformats.org/officeDocument/2006/relationships/hyperlink" Target="http://nefdreports/ReportServer?%2FNEFD%2FPublication%2FReport%209.9%20-%20Subreport%20for%20DrillThrough&amp;SurveyYear=2016&amp;TA_Name=Carterton%20District&amp;TerritorialAuthorityId=TA044&amp;Age_Class=61%2B&amp;LowerThreshold%3Aisnull=True&amp;UpperThreshold%3Aisnull=True&amp;Species=SG001&amp;PruningRegime=All&amp;ThinningRegime=All&amp;Revision=Latest&amp;rs%3AParameterLanguage=" TargetMode="External"/><Relationship Id="rId36" Type="http://schemas.openxmlformats.org/officeDocument/2006/relationships/hyperlink" Target="http://nefdreports/ReportServer?%2FNEFD%2FPublication%2FReport%209.9%20-%20Subreport%20for%20DrillThrough&amp;SurveyYear=2016&amp;TA_Name=Buller%20District&amp;TerritorialAuthorityId=TA055&amp;Age_Class=61%2B&amp;LowerThreshold%3Aisnull=True&amp;UpperThreshold%3Aisnull=True&amp;Species=SG001&amp;PruningRegime=All&amp;ThinningRegime=All&amp;Revision=Latest&amp;rs%3AParameterLanguage=" TargetMode="External"/><Relationship Id="rId49" Type="http://schemas.openxmlformats.org/officeDocument/2006/relationships/hyperlink" Target="http://nefdreports/ReportServer?%2FNEFD%2FPublication%2FReport%209.9%20-%20Subreport%20for%20DrillThrough&amp;SurveyYear=2016&amp;TA_Name=Queenstown-Lakes%20District&amp;TerritorialAuthorityId=TA069&amp;Age_Class=61%2B&amp;LowerThreshold%3Aisnull=True&amp;UpperThreshold%3Aisnull=True&amp;Species=SG001&amp;PruningRegime=All&amp;ThinningRegime=All&amp;Revision=Latest&amp;rs%3AParameterLanguage=" TargetMode="External"/><Relationship Id="rId10" Type="http://schemas.openxmlformats.org/officeDocument/2006/relationships/hyperlink" Target="http://nefdreports/ReportServer?%2FNEFD%2FPublication%2FReport%209.9%20-%20Subreport%20for%20DrillThrough&amp;SurveyYear=2016&amp;TA_Name=Waipa%20District&amp;TerritorialAuthorityId=TA017&amp;Age_Class=61%2B&amp;LowerThreshold%3Aisnull=True&amp;UpperThreshold%3Aisnull=True&amp;Species=SG001&amp;PruningRegime=All&amp;ThinningRegime=All&amp;Revision=Latest&amp;rs%3AParameterLanguage=" TargetMode="External"/><Relationship Id="rId19" Type="http://schemas.openxmlformats.org/officeDocument/2006/relationships/hyperlink" Target="http://nefdreports/ReportServer?%2FNEFD%2FPublication%2FReport%209.9%20-%20Subreport%20for%20DrillThrough&amp;SurveyYear=2016&amp;TA_Name=Kawerau%20District&amp;TerritorialAuthorityId=TA026&amp;Age_Class=61%2B&amp;LowerThreshold%3Aisnull=True&amp;UpperThreshold%3Aisnull=True&amp;Species=SG001&amp;PruningRegime=All&amp;ThinningRegime=All&amp;Revision=Latest&amp;rs%3AParameterLanguage=" TargetMode="External"/><Relationship Id="rId31" Type="http://schemas.openxmlformats.org/officeDocument/2006/relationships/hyperlink" Target="http://nefdreports/ReportServer?%2FNEFD%2FPublication%2FReport%209.9%20-%20Subreport%20for%20DrillThrough&amp;SurveyYear=2016&amp;TA_Name=Lower%20Hutt%20City&amp;TerritorialAuthorityId=TA050&amp;Age_Class=61%2B&amp;LowerThreshold%3Aisnull=True&amp;UpperThreshold%3Aisnull=True&amp;Species=SG001&amp;PruningRegime=All&amp;ThinningRegime=All&amp;Revision=Latest&amp;rs%3AParameterLanguage=" TargetMode="External"/><Relationship Id="rId44" Type="http://schemas.openxmlformats.org/officeDocument/2006/relationships/hyperlink" Target="http://nefdreports/ReportServer?%2FNEFD%2FPublication%2FReport%209.9%20-%20Subreport%20for%20DrillThrough&amp;SurveyYear=2016&amp;TA_Name=Timaru%20District&amp;TerritorialAuthorityId=TA064&amp;Age_Class=61%2B&amp;LowerThreshold%3Aisnull=True&amp;UpperThreshold%3Aisnull=True&amp;Species=SG001&amp;PruningRegime=All&amp;ThinningRegime=All&amp;Revision=Latest&amp;rs%3AParameterLanguage=" TargetMode="External"/><Relationship Id="rId52" Type="http://schemas.openxmlformats.org/officeDocument/2006/relationships/hyperlink" Target="http://nefdreports/ReportServer?%2FNEFD%2FPublication%2FReport%209.9%20-%20Subreport%20for%20DrillThrough&amp;SurveyYear=2016&amp;TA_Name=Gore%20District&amp;TerritorialAuthorityId=TA072&amp;Age_Class=61%2B&amp;LowerThreshold%3Aisnull=True&amp;UpperThreshold%3Aisnull=True&amp;Species=SG001&amp;PruningRegime=All&amp;ThinningRegime=All&amp;Revision=Latest&amp;rs%3AParameterLanguage=" TargetMode="External"/><Relationship Id="rId4" Type="http://schemas.openxmlformats.org/officeDocument/2006/relationships/hyperlink" Target="http://nefdreports/ReportServer?%2FNEFD%2FPublication%2FReport%209.9%20-%20Subreport%20for%20DrillThrough&amp;SurveyYear=2016&amp;TA_Name=Auckland%20Council&amp;TerritorialAuthorityId=TA004&amp;Age_Class=61%2B&amp;LowerThreshold%3Aisnull=True&amp;UpperThreshold%3Aisnull=True&amp;Species=SG001&amp;PruningRegime=All&amp;ThinningRegime=All&amp;Revision=Latest&amp;rs%3AParameterLanguage=" TargetMode="External"/><Relationship Id="rId9" Type="http://schemas.openxmlformats.org/officeDocument/2006/relationships/hyperlink" Target="http://nefdreports/ReportServer?%2FNEFD%2FPublication%2FReport%209.9%20-%20Subreport%20for%20DrillThrough&amp;SurveyYear=2016&amp;TA_Name=Hamilton%20City&amp;TerritorialAuthorityId=TA016&amp;Age_Class=61%2B&amp;LowerThreshold%3Aisnull=True&amp;UpperThreshold%3Aisnull=True&amp;Species=SG001&amp;PruningRegime=All&amp;ThinningRegime=All&amp;Revision=Latest&amp;rs%3AParameterLanguage=" TargetMode="External"/><Relationship Id="rId14" Type="http://schemas.openxmlformats.org/officeDocument/2006/relationships/hyperlink" Target="http://nefdreports/ReportServer?%2FNEFD%2FPublication%2FReport%209.9%20-%20Subreport%20for%20DrillThrough&amp;SurveyYear=2016&amp;TA_Name=South%20Waikato%20District&amp;TerritorialAuthorityId=TA021&amp;Age_Class=61%2B&amp;LowerThreshold%3Aisnull=True&amp;UpperThreshold%3Aisnull=True&amp;Species=SG001&amp;PruningRegime=All&amp;ThinningRegime=All&amp;Revision=Latest&amp;rs%3AParameterLanguage=" TargetMode="External"/><Relationship Id="rId22" Type="http://schemas.openxmlformats.org/officeDocument/2006/relationships/hyperlink" Target="http://nefdreports/ReportServer?%2FNEFD%2FPublication%2FReport%209.9%20-%20Subreport%20for%20DrillThrough&amp;SurveyYear=2016&amp;TA_Name=Wanganui%20District&amp;TerritorialAuthorityId=TA037&amp;Age_Class=61%2B&amp;LowerThreshold%3Aisnull=True&amp;UpperThreshold%3Aisnull=True&amp;Species=SG001&amp;PruningRegime=All&amp;ThinningRegime=All&amp;Revision=Latest&amp;rs%3AParameterLanguage=" TargetMode="External"/><Relationship Id="rId27" Type="http://schemas.openxmlformats.org/officeDocument/2006/relationships/hyperlink" Target="http://nefdreports/ReportServer?%2FNEFD%2FPublication%2FReport%209.9%20-%20Subreport%20for%20DrillThrough&amp;SurveyYear=2016&amp;TA_Name=Masterton%20District&amp;TerritorialAuthorityId=TA042&amp;Age_Class=61%2B&amp;LowerThreshold%3Aisnull=True&amp;UpperThreshold%3Aisnull=True&amp;Species=SG001&amp;PruningRegime=All&amp;ThinningRegime=All&amp;Revision=Latest&amp;rs%3AParameterLanguage=" TargetMode="External"/><Relationship Id="rId30" Type="http://schemas.openxmlformats.org/officeDocument/2006/relationships/hyperlink" Target="http://nefdreports/ReportServer?%2FNEFD%2FPublication%2FReport%209.9%20-%20Subreport%20for%20DrillThrough&amp;SurveyYear=2016&amp;TA_Name=Wellington%20City&amp;TerritorialAuthorityId=TA049&amp;Age_Class=61%2B&amp;LowerThreshold%3Aisnull=True&amp;UpperThreshold%3Aisnull=True&amp;Species=SG001&amp;PruningRegime=All&amp;ThinningRegime=All&amp;Revision=Latest&amp;rs%3AParameterLanguage=" TargetMode="External"/><Relationship Id="rId35" Type="http://schemas.openxmlformats.org/officeDocument/2006/relationships/hyperlink" Target="http://nefdreports/ReportServer?%2FNEFD%2FPublication%2FReport%209.9%20-%20Subreport%20for%20DrillThrough&amp;SurveyYear=2016&amp;TA_Name=Nelson%20City&amp;TerritorialAuthorityId=TA051&amp;Age_Class=61%2B&amp;LowerThreshold%3Aisnull=True&amp;UpperThreshold%3Aisnull=True&amp;Species=SG001&amp;PruningRegime=All&amp;ThinningRegime=All&amp;Revision=Latest&amp;rs%3AParameterLanguage=" TargetMode="External"/><Relationship Id="rId43" Type="http://schemas.openxmlformats.org/officeDocument/2006/relationships/hyperlink" Target="http://nefdreports/ReportServer?%2FNEFD%2FPublication%2FReport%209.9%20-%20Subreport%20for%20DrillThrough&amp;SurveyYear=2016&amp;TA_Name=Ashburton%20District&amp;TerritorialAuthorityId=TA063&amp;Age_Class=61%2B&amp;LowerThreshold%3Aisnull=True&amp;UpperThreshold%3Aisnull=True&amp;Species=SG001&amp;PruningRegime=All&amp;ThinningRegime=All&amp;Revision=Latest&amp;rs%3AParameterLanguage=" TargetMode="External"/><Relationship Id="rId48" Type="http://schemas.openxmlformats.org/officeDocument/2006/relationships/hyperlink" Target="http://nefdreports/ReportServer?%2FNEFD%2FPublication%2FReport%209.9%20-%20Subreport%20for%20DrillThrough&amp;SurveyYear=2016&amp;TA_Name=Dunedin%20City&amp;TerritorialAuthorityId=TA068&amp;Age_Class=61%2B&amp;LowerThreshold%3Aisnull=True&amp;UpperThreshold%3Aisnull=True&amp;Species=SG001&amp;PruningRegime=All&amp;ThinningRegime=All&amp;Revision=Latest&amp;rs%3AParameterLanguage=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nefdreports/ReportServer?%2FNEFD%2FPublication%2FReport%209.9%20-%20Subreport%20for%20DrillThrough&amp;SurveyYear=2016&amp;TA_Name=Matamata-Piako%20District&amp;TerritorialAuthorityId=TA015&amp;Age_Class=61%2B&amp;LowerThreshold%3Aisnull=True&amp;UpperThreshold%3Aisnull=True&amp;Species=SG001&amp;PruningRegime=All&amp;ThinningRegime=All&amp;Revision=Latest&amp;rs%3AParameterLanguage=" TargetMode="External"/><Relationship Id="rId51" Type="http://schemas.openxmlformats.org/officeDocument/2006/relationships/hyperlink" Target="http://nefdreports/ReportServer?%2FNEFD%2FPublication%2FReport%209.9%20-%20Subreport%20for%20DrillThrough&amp;SurveyYear=2016&amp;TA_Name=Clutha%20District&amp;TerritorialAuthorityId=TA071&amp;Age_Class=61%2B&amp;LowerThreshold%3Aisnull=True&amp;UpperThreshold%3Aisnull=True&amp;Species=SG001&amp;PruningRegime=All&amp;ThinningRegime=All&amp;Revision=Latest&amp;rs%3AParameterLanguage=" TargetMode="External"/><Relationship Id="rId3" Type="http://schemas.openxmlformats.org/officeDocument/2006/relationships/hyperlink" Target="http://nefdreports/ReportServer?%2FNEFD%2FPublication%2FReport%209.9%20-%20Subreport%20for%20DrillThrough&amp;SurveyYear=2016&amp;TA_Name=Kaipara%20District&amp;TerritorialAuthorityId=TA003&amp;Age_Class=61%2B&amp;LowerThreshold%3Aisnull=True&amp;UpperThreshold%3Aisnull=True&amp;Species=SG001&amp;PruningRegime=All&amp;ThinningRegime=All&amp;Revision=Latest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efdreports/ReportServer?%2FNEFD%2FPublication%2FReport%209.9%20-%20Subreport%20for%20DrillThrough&amp;SurveyYear=2016&amp;TA_Name=Tararua%20District&amp;TerritorialAuthorityId=TA041&amp;Age_Class=61%2B&amp;LowerThreshold%3Aisnull=True&amp;UpperThreshold%3Aisnull=True&amp;Species=SG002&amp;PruningRegime=All&amp;ThinningRegime=All&amp;Revision=Latest&amp;rs%3AParameterLanguage=" TargetMode="External"/><Relationship Id="rId13" Type="http://schemas.openxmlformats.org/officeDocument/2006/relationships/hyperlink" Target="http://nefdreports/ReportServer?%2FNEFD%2FPublication%2FReport%209.9%20-%20Subreport%20for%20DrillThrough&amp;SurveyYear=2016&amp;TA_Name=Kapiti%20Coast%20District&amp;TerritorialAuthorityId=TA046&amp;Age_Class=61%2B&amp;LowerThreshold%3Aisnull=True&amp;UpperThreshold%3Aisnull=True&amp;Species=SG002&amp;PruningRegime=All&amp;ThinningRegime=All&amp;Revision=Latest&amp;rs%3AParameterLanguage=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nefdreports/ReportServer?%2FNEFD%2FPublication%2FReport%209.9%20-%20Subreport%20for%20DrillThrough&amp;SurveyYear=2016&amp;TA_Name=South%20Taranaki%20District&amp;TerritorialAuthorityId=TA036&amp;Age_Class=61%2B&amp;LowerThreshold%3Aisnull=True&amp;UpperThreshold%3Aisnull=True&amp;Species=SG002&amp;PruningRegime=All&amp;ThinningRegime=All&amp;Revision=Latest&amp;rs%3AParameterLanguage=" TargetMode="External"/><Relationship Id="rId7" Type="http://schemas.openxmlformats.org/officeDocument/2006/relationships/hyperlink" Target="http://nefdreports/ReportServer?%2FNEFD%2FPublication%2FReport%209.9%20-%20Subreport%20for%20DrillThrough&amp;SurveyYear=2016&amp;TA_Name=Palmerston%20North%20City&amp;TerritorialAuthorityId=TA040&amp;Age_Class=61%2B&amp;LowerThreshold%3Aisnull=True&amp;UpperThreshold%3Aisnull=True&amp;Species=SG002&amp;PruningRegime=All&amp;ThinningRegime=All&amp;Revision=Latest&amp;rs%3AParameterLanguage=" TargetMode="External"/><Relationship Id="rId12" Type="http://schemas.openxmlformats.org/officeDocument/2006/relationships/hyperlink" Target="http://nefdreports/ReportServer?%2FNEFD%2FPublication%2FReport%209.9%20-%20Subreport%20for%20DrillThrough&amp;SurveyYear=2016&amp;TA_Name=South%20Wairarapa%20District&amp;TerritorialAuthorityId=TA045&amp;Age_Class=61%2B&amp;LowerThreshold%3Aisnull=True&amp;UpperThreshold%3Aisnull=True&amp;Species=SG002&amp;PruningRegime=All&amp;ThinningRegime=All&amp;Revision=Latest&amp;rs%3AParameterLanguage=" TargetMode="External"/><Relationship Id="rId17" Type="http://schemas.openxmlformats.org/officeDocument/2006/relationships/hyperlink" Target="http://nefdreports/ReportServer?%2FNEFD%2FPublication%2FReport%209.9%20-%20Subreport%20for%20DrillThrough&amp;SurveyYear=2016&amp;TA_Name=Lower%20Hutt%20City&amp;TerritorialAuthorityId=TA050&amp;Age_Class=61%2B&amp;LowerThreshold%3Aisnull=True&amp;UpperThreshold%3Aisnull=True&amp;Species=SG002&amp;PruningRegime=All&amp;ThinningRegime=All&amp;Revision=Latest&amp;rs%3AParameterLanguage=" TargetMode="External"/><Relationship Id="rId2" Type="http://schemas.openxmlformats.org/officeDocument/2006/relationships/hyperlink" Target="http://nefdreports/ReportServer?%2FNEFD%2FPublication%2FReport%209.9%20-%20Subreport%20for%20DrillThrough&amp;SurveyYear=2016&amp;TA_Name=Stratford%20District&amp;TerritorialAuthorityId=TA035&amp;Age_Class=61%2B&amp;LowerThreshold%3Aisnull=True&amp;UpperThreshold%3Aisnull=True&amp;Species=SG002&amp;PruningRegime=All&amp;ThinningRegime=All&amp;Revision=Latest&amp;rs%3AParameterLanguage=" TargetMode="External"/><Relationship Id="rId16" Type="http://schemas.openxmlformats.org/officeDocument/2006/relationships/hyperlink" Target="http://nefdreports/ReportServer?%2FNEFD%2FPublication%2FReport%209.9%20-%20Subreport%20for%20DrillThrough&amp;SurveyYear=2016&amp;TA_Name=Wellington%20City&amp;TerritorialAuthorityId=TA049&amp;Age_Class=61%2B&amp;LowerThreshold%3Aisnull=True&amp;UpperThreshold%3Aisnull=True&amp;Species=SG002&amp;PruningRegime=All&amp;ThinningRegime=All&amp;Revision=Latest&amp;rs%3AParameterLanguage=" TargetMode="External"/><Relationship Id="rId1" Type="http://schemas.openxmlformats.org/officeDocument/2006/relationships/hyperlink" Target="http://nefdreports/ReportServer?%2FNEFD%2FPublication%2FReport%209.9%20-%20Subreport%20for%20DrillThrough&amp;SurveyYear=2016&amp;TA_Name=New%20Plymouth%20District&amp;TerritorialAuthorityId=TA034&amp;Age_Class=61%2B&amp;LowerThreshold%3Aisnull=True&amp;UpperThreshold%3Aisnull=True&amp;Species=SG002&amp;PruningRegime=All&amp;ThinningRegime=All&amp;Revision=Latest&amp;rs%3AParameterLanguage=" TargetMode="External"/><Relationship Id="rId6" Type="http://schemas.openxmlformats.org/officeDocument/2006/relationships/hyperlink" Target="http://nefdreports/ReportServer?%2FNEFD%2FPublication%2FReport%209.9%20-%20Subreport%20for%20DrillThrough&amp;SurveyYear=2016&amp;TA_Name=Manawatu%20District&amp;TerritorialAuthorityId=TA039&amp;Age_Class=61%2B&amp;LowerThreshold%3Aisnull=True&amp;UpperThreshold%3Aisnull=True&amp;Species=SG002&amp;PruningRegime=All&amp;ThinningRegime=All&amp;Revision=Latest&amp;rs%3AParameterLanguage=" TargetMode="External"/><Relationship Id="rId11" Type="http://schemas.openxmlformats.org/officeDocument/2006/relationships/hyperlink" Target="http://nefdreports/ReportServer?%2FNEFD%2FPublication%2FReport%209.9%20-%20Subreport%20for%20DrillThrough&amp;SurveyYear=2016&amp;TA_Name=Carterton%20District&amp;TerritorialAuthorityId=TA044&amp;Age_Class=61%2B&amp;LowerThreshold%3Aisnull=True&amp;UpperThreshold%3Aisnull=True&amp;Species=SG002&amp;PruningRegime=All&amp;ThinningRegime=All&amp;Revision=Latest&amp;rs%3AParameterLanguage=" TargetMode="External"/><Relationship Id="rId5" Type="http://schemas.openxmlformats.org/officeDocument/2006/relationships/hyperlink" Target="http://nefdreports/ReportServer?%2FNEFD%2FPublication%2FReport%209.9%20-%20Subreport%20for%20DrillThrough&amp;SurveyYear=2016&amp;TA_Name=Rangitikei%20District&amp;TerritorialAuthorityId=TA038&amp;Age_Class=61%2B&amp;LowerThreshold%3Aisnull=True&amp;UpperThreshold%3Aisnull=True&amp;Species=SG002&amp;PruningRegime=All&amp;ThinningRegime=All&amp;Revision=Latest&amp;rs%3AParameterLanguage=" TargetMode="External"/><Relationship Id="rId15" Type="http://schemas.openxmlformats.org/officeDocument/2006/relationships/hyperlink" Target="http://nefdreports/ReportServer?%2FNEFD%2FPublication%2FReport%209.9%20-%20Subreport%20for%20DrillThrough&amp;SurveyYear=2016&amp;TA_Name=Porirua%20City&amp;TerritorialAuthorityId=TA048&amp;Age_Class=61%2B&amp;LowerThreshold%3Aisnull=True&amp;UpperThreshold%3Aisnull=True&amp;Species=SG002&amp;PruningRegime=All&amp;ThinningRegime=All&amp;Revision=Latest&amp;rs%3AParameterLanguage=" TargetMode="External"/><Relationship Id="rId10" Type="http://schemas.openxmlformats.org/officeDocument/2006/relationships/hyperlink" Target="http://nefdreports/ReportServer?%2FNEFD%2FPublication%2FReport%209.9%20-%20Subreport%20for%20DrillThrough&amp;SurveyYear=2016&amp;TA_Name=Horowhenua%20District&amp;TerritorialAuthorityId=TA043&amp;Age_Class=61%2B&amp;LowerThreshold%3Aisnull=True&amp;UpperThreshold%3Aisnull=True&amp;Species=SG002&amp;PruningRegime=All&amp;ThinningRegime=All&amp;Revision=Latest&amp;rs%3AParameterLanguage=" TargetMode="External"/><Relationship Id="rId4" Type="http://schemas.openxmlformats.org/officeDocument/2006/relationships/hyperlink" Target="http://nefdreports/ReportServer?%2FNEFD%2FPublication%2FReport%209.9%20-%20Subreport%20for%20DrillThrough&amp;SurveyYear=2016&amp;TA_Name=Wanganui%20District&amp;TerritorialAuthorityId=TA037&amp;Age_Class=61%2B&amp;LowerThreshold%3Aisnull=True&amp;UpperThreshold%3Aisnull=True&amp;Species=SG002&amp;PruningRegime=All&amp;ThinningRegime=All&amp;Revision=Latest&amp;rs%3AParameterLanguage=" TargetMode="External"/><Relationship Id="rId9" Type="http://schemas.openxmlformats.org/officeDocument/2006/relationships/hyperlink" Target="http://nefdreports/ReportServer?%2FNEFD%2FPublication%2FReport%209.9%20-%20Subreport%20for%20DrillThrough&amp;SurveyYear=2016&amp;TA_Name=Masterton%20District&amp;TerritorialAuthorityId=TA042&amp;Age_Class=61%2B&amp;LowerThreshold%3Aisnull=True&amp;UpperThreshold%3Aisnull=True&amp;Species=SG002&amp;PruningRegime=All&amp;ThinningRegime=All&amp;Revision=Latest&amp;rs%3AParameterLanguage=" TargetMode="External"/><Relationship Id="rId14" Type="http://schemas.openxmlformats.org/officeDocument/2006/relationships/hyperlink" Target="http://nefdreports/ReportServer?%2FNEFD%2FPublication%2FReport%209.9%20-%20Subreport%20for%20DrillThrough&amp;SurveyYear=2016&amp;TA_Name=Upper%20Hutt%20City&amp;TerritorialAuthorityId=TA047&amp;Age_Class=61%2B&amp;LowerThreshold%3Aisnull=True&amp;UpperThreshold%3Aisnull=True&amp;Species=SG002&amp;PruningRegime=All&amp;ThinningRegime=All&amp;Revision=Latest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1"/>
  <sheetViews>
    <sheetView showGridLines="0" tabSelected="1" zoomScaleNormal="100" workbookViewId="0"/>
  </sheetViews>
  <sheetFormatPr defaultColWidth="9.140625" defaultRowHeight="11.25" x14ac:dyDescent="0.25"/>
  <cols>
    <col min="1" max="1" width="10.28515625" style="1" customWidth="1"/>
    <col min="2" max="2" width="21.140625" style="1" customWidth="1"/>
    <col min="3" max="8" width="7.85546875" style="3" customWidth="1"/>
    <col min="9" max="9" width="6.85546875" style="3" customWidth="1"/>
    <col min="10" max="10" width="7" style="3" bestFit="1" customWidth="1"/>
    <col min="11" max="11" width="6.28515625" style="3" customWidth="1"/>
    <col min="12" max="12" width="7" style="3" bestFit="1" customWidth="1"/>
    <col min="13" max="13" width="6" style="3" customWidth="1"/>
    <col min="14" max="14" width="8.85546875" style="3" customWidth="1"/>
    <col min="15" max="15" width="9.140625" style="10"/>
    <col min="16" max="16" width="22.140625" style="10" bestFit="1" customWidth="1"/>
    <col min="17" max="17" width="17.42578125" style="10" bestFit="1" customWidth="1"/>
    <col min="18" max="18" width="10.85546875" style="10" bestFit="1" customWidth="1"/>
    <col min="19" max="20" width="9.140625" style="10"/>
    <col min="21" max="21" width="6.140625" style="10" bestFit="1" customWidth="1"/>
    <col min="22" max="23" width="5.28515625" style="10" bestFit="1" customWidth="1"/>
    <col min="24" max="24" width="3.5703125" style="10" bestFit="1" customWidth="1"/>
    <col min="25" max="26" width="2.7109375" style="10" bestFit="1" customWidth="1"/>
    <col min="27" max="31" width="9.140625" style="10"/>
    <col min="32" max="16384" width="9.140625" style="1"/>
  </cols>
  <sheetData>
    <row r="2" spans="1:31" ht="17.25" customHeight="1" x14ac:dyDescent="0.25">
      <c r="B2" s="2" t="s">
        <v>0</v>
      </c>
    </row>
    <row r="3" spans="1:31" ht="17.25" customHeight="1" x14ac:dyDescent="0.25">
      <c r="B3" s="2" t="s">
        <v>1</v>
      </c>
    </row>
    <row r="4" spans="1:31" ht="12.75" customHeight="1" x14ac:dyDescent="0.25">
      <c r="B4" s="4"/>
    </row>
    <row r="5" spans="1:31" s="5" customFormat="1" x14ac:dyDescent="0.25">
      <c r="B5" s="6"/>
      <c r="C5" s="7" t="s">
        <v>2</v>
      </c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5" customFormat="1" ht="12" customHeight="1" x14ac:dyDescent="0.25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0" customFormat="1" ht="12" customHeight="1" x14ac:dyDescent="0.25">
      <c r="B7" s="16" t="s">
        <v>16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31" s="10" customFormat="1" ht="12" customHeight="1" x14ac:dyDescent="0.25">
      <c r="B8" s="18" t="s">
        <v>17</v>
      </c>
      <c r="C8" s="19">
        <v>15189</v>
      </c>
      <c r="D8" s="19">
        <v>10121</v>
      </c>
      <c r="E8" s="19">
        <v>10144</v>
      </c>
      <c r="F8" s="19">
        <v>11250</v>
      </c>
      <c r="G8" s="19">
        <v>15099</v>
      </c>
      <c r="H8" s="19">
        <v>11093</v>
      </c>
      <c r="I8" s="19">
        <v>7455</v>
      </c>
      <c r="J8" s="19">
        <v>941</v>
      </c>
      <c r="K8" s="19">
        <v>260</v>
      </c>
      <c r="L8" s="19">
        <v>17</v>
      </c>
      <c r="M8" s="19">
        <v>0</v>
      </c>
      <c r="N8" s="19">
        <v>81569</v>
      </c>
    </row>
    <row r="9" spans="1:31" s="10" customFormat="1" ht="12" customHeight="1" x14ac:dyDescent="0.25">
      <c r="B9" s="18" t="s">
        <v>18</v>
      </c>
      <c r="C9" s="19">
        <v>6393</v>
      </c>
      <c r="D9" s="19">
        <v>3010.8</v>
      </c>
      <c r="E9" s="19">
        <v>3470</v>
      </c>
      <c r="F9" s="19">
        <v>5678.4</v>
      </c>
      <c r="G9" s="19">
        <v>5799.3</v>
      </c>
      <c r="H9" s="19">
        <v>2344</v>
      </c>
      <c r="I9" s="19">
        <v>1544.2</v>
      </c>
      <c r="J9" s="19">
        <v>323</v>
      </c>
      <c r="K9" s="19">
        <v>287</v>
      </c>
      <c r="L9" s="19">
        <v>2</v>
      </c>
      <c r="M9" s="19">
        <v>3</v>
      </c>
      <c r="N9" s="19">
        <v>28854.7</v>
      </c>
    </row>
    <row r="10" spans="1:31" s="10" customFormat="1" ht="12" customHeight="1" x14ac:dyDescent="0.25">
      <c r="B10" s="18" t="s">
        <v>19</v>
      </c>
      <c r="C10" s="19">
        <v>6558</v>
      </c>
      <c r="D10" s="19">
        <v>2236</v>
      </c>
      <c r="E10" s="19">
        <v>3254</v>
      </c>
      <c r="F10" s="19">
        <v>8377</v>
      </c>
      <c r="G10" s="19">
        <v>6653</v>
      </c>
      <c r="H10" s="19">
        <v>6306</v>
      </c>
      <c r="I10" s="19">
        <v>763</v>
      </c>
      <c r="J10" s="19">
        <v>160</v>
      </c>
      <c r="K10" s="19">
        <v>152</v>
      </c>
      <c r="L10" s="19">
        <v>12</v>
      </c>
      <c r="M10" s="19">
        <v>6</v>
      </c>
      <c r="N10" s="19">
        <v>34477</v>
      </c>
    </row>
    <row r="11" spans="1:31" s="10" customFormat="1" ht="12" customHeight="1" x14ac:dyDescent="0.25">
      <c r="B11" s="18" t="s">
        <v>20</v>
      </c>
      <c r="C11" s="19">
        <v>2769.5</v>
      </c>
      <c r="D11" s="19">
        <v>4286</v>
      </c>
      <c r="E11" s="19">
        <v>8306</v>
      </c>
      <c r="F11" s="19">
        <v>9404</v>
      </c>
      <c r="G11" s="19">
        <v>8854</v>
      </c>
      <c r="H11" s="19">
        <v>992</v>
      </c>
      <c r="I11" s="19">
        <v>753</v>
      </c>
      <c r="J11" s="19">
        <v>1139</v>
      </c>
      <c r="K11" s="19">
        <v>191</v>
      </c>
      <c r="L11" s="19">
        <v>40</v>
      </c>
      <c r="M11" s="19">
        <v>13</v>
      </c>
      <c r="N11" s="19">
        <v>36748</v>
      </c>
    </row>
    <row r="12" spans="1:31" s="5" customFormat="1" ht="12" customHeight="1" x14ac:dyDescent="0.25">
      <c r="B12" s="20" t="s">
        <v>21</v>
      </c>
      <c r="C12" s="21">
        <f>SUM(C8:C11)</f>
        <v>30909.5</v>
      </c>
      <c r="D12" s="21">
        <f t="shared" ref="D12:N12" si="0">SUM(D8:D11)</f>
        <v>19653.8</v>
      </c>
      <c r="E12" s="21">
        <f t="shared" si="0"/>
        <v>25174</v>
      </c>
      <c r="F12" s="21">
        <f t="shared" si="0"/>
        <v>34709.4</v>
      </c>
      <c r="G12" s="21">
        <f t="shared" si="0"/>
        <v>36405.300000000003</v>
      </c>
      <c r="H12" s="21">
        <f t="shared" si="0"/>
        <v>20735</v>
      </c>
      <c r="I12" s="21">
        <f t="shared" si="0"/>
        <v>10515.2</v>
      </c>
      <c r="J12" s="21">
        <f t="shared" si="0"/>
        <v>2563</v>
      </c>
      <c r="K12" s="21">
        <f t="shared" si="0"/>
        <v>890</v>
      </c>
      <c r="L12" s="21">
        <f t="shared" si="0"/>
        <v>71</v>
      </c>
      <c r="M12" s="21">
        <f t="shared" si="0"/>
        <v>22</v>
      </c>
      <c r="N12" s="21">
        <f t="shared" si="0"/>
        <v>181648.7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0" customFormat="1" ht="12" customHeight="1" x14ac:dyDescent="0.25">
      <c r="B13" s="16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31" s="10" customFormat="1" ht="12" customHeight="1" x14ac:dyDescent="0.25">
      <c r="A14" s="18"/>
      <c r="B14" s="10" t="s">
        <v>23</v>
      </c>
      <c r="C14" s="22">
        <v>4668</v>
      </c>
      <c r="D14" s="22">
        <v>5057</v>
      </c>
      <c r="E14" s="22">
        <v>4219</v>
      </c>
      <c r="F14" s="22">
        <v>3143</v>
      </c>
      <c r="G14" s="22">
        <v>3323</v>
      </c>
      <c r="H14" s="22">
        <v>562</v>
      </c>
      <c r="I14" s="22">
        <v>1498</v>
      </c>
      <c r="J14" s="22">
        <v>496</v>
      </c>
      <c r="K14" s="22">
        <v>148</v>
      </c>
      <c r="L14" s="22">
        <v>16</v>
      </c>
      <c r="M14" s="22">
        <v>25</v>
      </c>
      <c r="N14" s="22">
        <v>23155</v>
      </c>
    </row>
    <row r="15" spans="1:31" s="10" customFormat="1" ht="12" customHeight="1" x14ac:dyDescent="0.25">
      <c r="A15" s="18"/>
      <c r="B15" s="10" t="s">
        <v>24</v>
      </c>
      <c r="C15" s="22">
        <v>300</v>
      </c>
      <c r="D15" s="22">
        <v>55</v>
      </c>
      <c r="E15" s="22">
        <v>357</v>
      </c>
      <c r="F15" s="22">
        <v>886</v>
      </c>
      <c r="G15" s="22">
        <v>1290</v>
      </c>
      <c r="H15" s="22">
        <v>279</v>
      </c>
      <c r="I15" s="22">
        <v>24</v>
      </c>
      <c r="J15" s="22">
        <v>29</v>
      </c>
      <c r="K15" s="22">
        <v>1</v>
      </c>
      <c r="L15" s="22">
        <v>0</v>
      </c>
      <c r="M15" s="22">
        <v>0</v>
      </c>
      <c r="N15" s="22">
        <v>3221</v>
      </c>
    </row>
    <row r="16" spans="1:31" s="10" customFormat="1" ht="12" customHeight="1" x14ac:dyDescent="0.25">
      <c r="A16" s="18"/>
      <c r="B16" s="10" t="s">
        <v>25</v>
      </c>
      <c r="C16" s="22">
        <v>1398</v>
      </c>
      <c r="D16" s="22">
        <v>1211</v>
      </c>
      <c r="E16" s="22">
        <v>2373</v>
      </c>
      <c r="F16" s="22">
        <v>5096</v>
      </c>
      <c r="G16" s="22">
        <v>5510</v>
      </c>
      <c r="H16" s="22">
        <v>968</v>
      </c>
      <c r="I16" s="22">
        <v>281</v>
      </c>
      <c r="J16" s="22">
        <v>77</v>
      </c>
      <c r="K16" s="22">
        <v>42</v>
      </c>
      <c r="L16" s="22">
        <v>8</v>
      </c>
      <c r="M16" s="22">
        <v>54</v>
      </c>
      <c r="N16" s="22">
        <v>17018</v>
      </c>
    </row>
    <row r="17" spans="1:31" s="10" customFormat="1" ht="12" customHeight="1" x14ac:dyDescent="0.25">
      <c r="A17" s="18"/>
      <c r="B17" s="10" t="s">
        <v>26</v>
      </c>
      <c r="C17" s="22">
        <v>109</v>
      </c>
      <c r="D17" s="22">
        <v>345</v>
      </c>
      <c r="E17" s="22">
        <v>56</v>
      </c>
      <c r="F17" s="22">
        <v>140</v>
      </c>
      <c r="G17" s="22">
        <v>403</v>
      </c>
      <c r="H17" s="22">
        <v>53</v>
      </c>
      <c r="I17" s="22">
        <v>36</v>
      </c>
      <c r="J17" s="22">
        <v>76</v>
      </c>
      <c r="K17" s="22">
        <v>4</v>
      </c>
      <c r="L17" s="22">
        <v>0</v>
      </c>
      <c r="M17" s="22">
        <v>0</v>
      </c>
      <c r="N17" s="22">
        <v>1222</v>
      </c>
    </row>
    <row r="18" spans="1:31" s="10" customFormat="1" ht="12" customHeight="1" x14ac:dyDescent="0.25">
      <c r="A18" s="18"/>
      <c r="B18" s="10" t="s">
        <v>27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1</v>
      </c>
    </row>
    <row r="19" spans="1:31" s="10" customFormat="1" ht="12" customHeight="1" x14ac:dyDescent="0.25">
      <c r="A19" s="18"/>
      <c r="B19" s="10" t="s">
        <v>28</v>
      </c>
      <c r="C19" s="22">
        <v>172</v>
      </c>
      <c r="D19" s="22">
        <v>71</v>
      </c>
      <c r="E19" s="22">
        <v>177</v>
      </c>
      <c r="F19" s="22">
        <v>794</v>
      </c>
      <c r="G19" s="22">
        <v>659</v>
      </c>
      <c r="H19" s="22">
        <v>84</v>
      </c>
      <c r="I19" s="22">
        <v>48</v>
      </c>
      <c r="J19" s="22">
        <v>28</v>
      </c>
      <c r="K19" s="22">
        <v>3</v>
      </c>
      <c r="L19" s="22">
        <v>0</v>
      </c>
      <c r="M19" s="22">
        <v>2</v>
      </c>
      <c r="N19" s="22">
        <v>2038</v>
      </c>
    </row>
    <row r="20" spans="1:31" s="10" customFormat="1" ht="12" customHeight="1" x14ac:dyDescent="0.25">
      <c r="A20" s="18"/>
      <c r="B20" s="10" t="s">
        <v>29</v>
      </c>
      <c r="C20" s="22">
        <v>129</v>
      </c>
      <c r="D20" s="22">
        <v>0</v>
      </c>
      <c r="E20" s="22">
        <v>1197</v>
      </c>
      <c r="F20" s="22">
        <v>944</v>
      </c>
      <c r="G20" s="22">
        <v>1621</v>
      </c>
      <c r="H20" s="22">
        <v>145</v>
      </c>
      <c r="I20" s="22">
        <v>89</v>
      </c>
      <c r="J20" s="22">
        <v>38</v>
      </c>
      <c r="K20" s="22">
        <v>5</v>
      </c>
      <c r="L20" s="22">
        <v>0</v>
      </c>
      <c r="M20" s="22">
        <v>0</v>
      </c>
      <c r="N20" s="22">
        <v>4168</v>
      </c>
    </row>
    <row r="21" spans="1:31" s="10" customFormat="1" ht="12" customHeight="1" x14ac:dyDescent="0.25">
      <c r="A21" s="18"/>
      <c r="B21" s="10" t="s">
        <v>30</v>
      </c>
      <c r="C21" s="22">
        <v>197</v>
      </c>
      <c r="D21" s="22">
        <v>2691</v>
      </c>
      <c r="E21" s="22">
        <v>3742</v>
      </c>
      <c r="F21" s="22">
        <v>6649</v>
      </c>
      <c r="G21" s="22">
        <v>6853</v>
      </c>
      <c r="H21" s="22">
        <v>765</v>
      </c>
      <c r="I21" s="22">
        <v>286</v>
      </c>
      <c r="J21" s="22">
        <v>89</v>
      </c>
      <c r="K21" s="22">
        <v>3</v>
      </c>
      <c r="L21" s="22">
        <v>0</v>
      </c>
      <c r="M21" s="22">
        <v>0</v>
      </c>
      <c r="N21" s="22">
        <v>21275</v>
      </c>
    </row>
    <row r="22" spans="1:31" s="10" customFormat="1" ht="12" customHeight="1" x14ac:dyDescent="0.25">
      <c r="A22" s="18"/>
      <c r="B22" s="10" t="s">
        <v>31</v>
      </c>
      <c r="C22" s="22">
        <v>9879</v>
      </c>
      <c r="D22" s="22">
        <v>2027</v>
      </c>
      <c r="E22" s="22">
        <v>3955</v>
      </c>
      <c r="F22" s="22">
        <v>17068</v>
      </c>
      <c r="G22" s="22">
        <v>7814</v>
      </c>
      <c r="H22" s="22">
        <v>5398</v>
      </c>
      <c r="I22" s="22">
        <v>2176</v>
      </c>
      <c r="J22" s="22">
        <v>367</v>
      </c>
      <c r="K22" s="22">
        <v>19</v>
      </c>
      <c r="L22" s="22">
        <v>1</v>
      </c>
      <c r="M22" s="22">
        <v>0</v>
      </c>
      <c r="N22" s="22">
        <v>48704</v>
      </c>
    </row>
    <row r="23" spans="1:31" s="10" customFormat="1" ht="12" customHeight="1" x14ac:dyDescent="0.25">
      <c r="A23" s="18"/>
      <c r="B23" s="10" t="s">
        <v>32</v>
      </c>
      <c r="C23" s="22">
        <v>6496</v>
      </c>
      <c r="D23" s="22">
        <v>7113</v>
      </c>
      <c r="E23" s="22">
        <v>13063</v>
      </c>
      <c r="F23" s="22">
        <v>14376</v>
      </c>
      <c r="G23" s="22">
        <v>12740</v>
      </c>
      <c r="H23" s="22">
        <v>3611</v>
      </c>
      <c r="I23" s="22">
        <v>248</v>
      </c>
      <c r="J23" s="22">
        <v>23</v>
      </c>
      <c r="K23" s="22">
        <v>36</v>
      </c>
      <c r="L23" s="22">
        <v>0</v>
      </c>
      <c r="M23" s="22">
        <v>77</v>
      </c>
      <c r="N23" s="22">
        <v>57783</v>
      </c>
    </row>
    <row r="24" spans="1:31" s="5" customFormat="1" ht="12" customHeight="1" x14ac:dyDescent="0.25">
      <c r="A24" s="18"/>
      <c r="B24" s="10" t="s">
        <v>33</v>
      </c>
      <c r="C24" s="22">
        <v>37091</v>
      </c>
      <c r="D24" s="22">
        <v>22491</v>
      </c>
      <c r="E24" s="22">
        <v>32043</v>
      </c>
      <c r="F24" s="22">
        <v>31740</v>
      </c>
      <c r="G24" s="22">
        <v>17368</v>
      </c>
      <c r="H24" s="22">
        <v>18860</v>
      </c>
      <c r="I24" s="22">
        <v>6767</v>
      </c>
      <c r="J24" s="22">
        <v>609</v>
      </c>
      <c r="K24" s="22">
        <v>37</v>
      </c>
      <c r="L24" s="22">
        <v>52</v>
      </c>
      <c r="M24" s="22">
        <v>23</v>
      </c>
      <c r="N24" s="22">
        <v>167080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0" customFormat="1" ht="12" customHeight="1" x14ac:dyDescent="0.25">
      <c r="A25" s="18"/>
      <c r="B25" s="10" t="s">
        <v>34</v>
      </c>
      <c r="C25" s="22">
        <v>0</v>
      </c>
      <c r="D25" s="22">
        <v>0</v>
      </c>
      <c r="E25" s="22">
        <v>10</v>
      </c>
      <c r="F25" s="22">
        <v>28</v>
      </c>
      <c r="G25" s="22">
        <v>38</v>
      </c>
      <c r="H25" s="22">
        <v>16</v>
      </c>
      <c r="I25" s="22">
        <v>5</v>
      </c>
      <c r="J25" s="22">
        <v>0</v>
      </c>
      <c r="K25" s="22">
        <v>0</v>
      </c>
      <c r="L25" s="22">
        <v>0</v>
      </c>
      <c r="M25" s="22">
        <v>0</v>
      </c>
      <c r="N25" s="22">
        <v>97</v>
      </c>
    </row>
    <row r="26" spans="1:31" s="10" customFormat="1" ht="12" customHeight="1" x14ac:dyDescent="0.25">
      <c r="A26" s="18"/>
      <c r="B26" s="10" t="s">
        <v>35</v>
      </c>
      <c r="C26" s="22">
        <v>2498</v>
      </c>
      <c r="D26" s="22">
        <v>3204</v>
      </c>
      <c r="E26" s="22">
        <v>3939</v>
      </c>
      <c r="F26" s="22">
        <v>4130</v>
      </c>
      <c r="G26" s="22">
        <v>5720</v>
      </c>
      <c r="H26" s="22">
        <v>2566</v>
      </c>
      <c r="I26" s="22">
        <v>462</v>
      </c>
      <c r="J26" s="22">
        <v>286</v>
      </c>
      <c r="K26" s="22">
        <v>3</v>
      </c>
      <c r="L26" s="22">
        <v>0</v>
      </c>
      <c r="M26" s="22">
        <v>1</v>
      </c>
      <c r="N26" s="22">
        <v>22809</v>
      </c>
    </row>
    <row r="27" spans="1:31" s="10" customFormat="1" ht="12" customHeight="1" x14ac:dyDescent="0.25">
      <c r="A27" s="18"/>
      <c r="B27" s="10" t="s">
        <v>36</v>
      </c>
      <c r="C27" s="22">
        <v>9022</v>
      </c>
      <c r="D27" s="22">
        <v>8058</v>
      </c>
      <c r="E27" s="22">
        <v>10869</v>
      </c>
      <c r="F27" s="22">
        <v>10225</v>
      </c>
      <c r="G27" s="22">
        <v>8017</v>
      </c>
      <c r="H27" s="22">
        <v>3505</v>
      </c>
      <c r="I27" s="22">
        <v>322</v>
      </c>
      <c r="J27" s="22">
        <v>238</v>
      </c>
      <c r="K27" s="22">
        <v>42</v>
      </c>
      <c r="L27" s="22">
        <v>1</v>
      </c>
      <c r="M27" s="22">
        <v>18</v>
      </c>
      <c r="N27" s="22">
        <v>50317</v>
      </c>
    </row>
    <row r="28" spans="1:31" s="10" customFormat="1" ht="12" customHeight="1" x14ac:dyDescent="0.25">
      <c r="A28" s="18"/>
      <c r="B28" s="10" t="s">
        <v>37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37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37</v>
      </c>
    </row>
    <row r="29" spans="1:31" s="10" customFormat="1" ht="12" customHeight="1" x14ac:dyDescent="0.25">
      <c r="A29" s="18"/>
      <c r="B29" s="10" t="s">
        <v>38</v>
      </c>
      <c r="C29" s="22">
        <v>17693</v>
      </c>
      <c r="D29" s="22">
        <v>17617</v>
      </c>
      <c r="E29" s="22">
        <v>15300</v>
      </c>
      <c r="F29" s="22">
        <v>24298</v>
      </c>
      <c r="G29" s="22">
        <v>19645</v>
      </c>
      <c r="H29" s="22">
        <v>5577</v>
      </c>
      <c r="I29" s="22">
        <v>870</v>
      </c>
      <c r="J29" s="22">
        <v>392</v>
      </c>
      <c r="K29" s="22">
        <v>26</v>
      </c>
      <c r="L29" s="22">
        <v>22</v>
      </c>
      <c r="M29" s="22">
        <v>9</v>
      </c>
      <c r="N29" s="22">
        <v>101449</v>
      </c>
    </row>
    <row r="30" spans="1:31" s="10" customFormat="1" ht="12" customHeight="1" x14ac:dyDescent="0.25">
      <c r="A30" s="18"/>
      <c r="B30" s="10" t="s">
        <v>39</v>
      </c>
      <c r="C30" s="22">
        <v>5533</v>
      </c>
      <c r="D30" s="22">
        <v>1303</v>
      </c>
      <c r="E30" s="22">
        <v>1365</v>
      </c>
      <c r="F30" s="22">
        <v>1226</v>
      </c>
      <c r="G30" s="22">
        <v>940</v>
      </c>
      <c r="H30" s="22">
        <v>3196</v>
      </c>
      <c r="I30" s="22">
        <v>3329</v>
      </c>
      <c r="J30" s="22">
        <v>210</v>
      </c>
      <c r="K30" s="22">
        <v>10</v>
      </c>
      <c r="L30" s="22">
        <v>0</v>
      </c>
      <c r="M30" s="22">
        <v>0</v>
      </c>
      <c r="N30" s="22">
        <v>17112</v>
      </c>
    </row>
    <row r="31" spans="1:31" s="10" customFormat="1" ht="12" customHeight="1" x14ac:dyDescent="0.25">
      <c r="B31" s="20" t="s">
        <v>21</v>
      </c>
      <c r="C31" s="21">
        <v>95184</v>
      </c>
      <c r="D31" s="21">
        <v>71243</v>
      </c>
      <c r="E31" s="21">
        <v>92665</v>
      </c>
      <c r="F31" s="21">
        <v>120743</v>
      </c>
      <c r="G31" s="21">
        <v>91941</v>
      </c>
      <c r="H31" s="21">
        <v>45622</v>
      </c>
      <c r="I31" s="21">
        <v>16442</v>
      </c>
      <c r="J31" s="21">
        <v>2958</v>
      </c>
      <c r="K31" s="21">
        <v>379</v>
      </c>
      <c r="L31" s="21">
        <v>100</v>
      </c>
      <c r="M31" s="21">
        <v>209</v>
      </c>
      <c r="N31" s="21">
        <v>537486</v>
      </c>
    </row>
    <row r="32" spans="1:31" s="10" customFormat="1" ht="12" customHeight="1" x14ac:dyDescent="0.25">
      <c r="B32" s="16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31" s="10" customFormat="1" ht="12" customHeight="1" x14ac:dyDescent="0.25">
      <c r="B33" s="18" t="s">
        <v>41</v>
      </c>
      <c r="C33" s="22">
        <v>23980.400000000001</v>
      </c>
      <c r="D33" s="22">
        <v>9599.7999999999993</v>
      </c>
      <c r="E33" s="22">
        <v>18339</v>
      </c>
      <c r="F33" s="22">
        <v>34039</v>
      </c>
      <c r="G33" s="22">
        <v>40810</v>
      </c>
      <c r="H33" s="22">
        <v>13201</v>
      </c>
      <c r="I33" s="22">
        <v>7777</v>
      </c>
      <c r="J33" s="22">
        <v>2497.3000000000002</v>
      </c>
      <c r="K33" s="22">
        <v>863</v>
      </c>
      <c r="L33" s="22">
        <v>23</v>
      </c>
      <c r="M33" s="22">
        <v>8</v>
      </c>
      <c r="N33" s="79">
        <v>151138</v>
      </c>
    </row>
    <row r="34" spans="1:31" s="10" customFormat="1" ht="12" customHeight="1" x14ac:dyDescent="0.25">
      <c r="B34" s="20" t="s">
        <v>21</v>
      </c>
      <c r="C34" s="21">
        <f>SUM(C33)</f>
        <v>23980.400000000001</v>
      </c>
      <c r="D34" s="21">
        <f t="shared" ref="D34:N34" si="1">SUM(D33)</f>
        <v>9599.7999999999993</v>
      </c>
      <c r="E34" s="21">
        <f t="shared" si="1"/>
        <v>18339</v>
      </c>
      <c r="F34" s="21">
        <f t="shared" si="1"/>
        <v>34039</v>
      </c>
      <c r="G34" s="21">
        <f t="shared" si="1"/>
        <v>40810</v>
      </c>
      <c r="H34" s="21">
        <f t="shared" si="1"/>
        <v>13201</v>
      </c>
      <c r="I34" s="21">
        <f t="shared" si="1"/>
        <v>7777</v>
      </c>
      <c r="J34" s="21">
        <f t="shared" si="1"/>
        <v>2497.3000000000002</v>
      </c>
      <c r="K34" s="21">
        <f t="shared" si="1"/>
        <v>863</v>
      </c>
      <c r="L34" s="21">
        <f t="shared" si="1"/>
        <v>23</v>
      </c>
      <c r="M34" s="21">
        <f t="shared" si="1"/>
        <v>8</v>
      </c>
      <c r="N34" s="21">
        <f t="shared" si="1"/>
        <v>151138</v>
      </c>
    </row>
    <row r="35" spans="1:31" s="10" customFormat="1" ht="12" customHeight="1" x14ac:dyDescent="0.25">
      <c r="B35" s="16" t="s">
        <v>42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31" s="10" customFormat="1" ht="12" customHeight="1" x14ac:dyDescent="0.25">
      <c r="B36" s="18" t="s">
        <v>43</v>
      </c>
      <c r="C36" s="22">
        <v>6588</v>
      </c>
      <c r="D36" s="22">
        <v>6017</v>
      </c>
      <c r="E36" s="22">
        <v>10047</v>
      </c>
      <c r="F36" s="22">
        <v>11406</v>
      </c>
      <c r="G36" s="22">
        <v>16236</v>
      </c>
      <c r="H36" s="22">
        <v>1385</v>
      </c>
      <c r="I36" s="22">
        <v>1801</v>
      </c>
      <c r="J36" s="22">
        <v>236</v>
      </c>
      <c r="K36" s="22">
        <v>82</v>
      </c>
      <c r="L36" s="22">
        <v>0</v>
      </c>
      <c r="M36" s="22">
        <v>3</v>
      </c>
      <c r="N36" s="22">
        <v>53801</v>
      </c>
    </row>
    <row r="37" spans="1:31" s="10" customFormat="1" ht="12" customHeight="1" x14ac:dyDescent="0.25">
      <c r="B37" s="18" t="s">
        <v>44</v>
      </c>
      <c r="C37" s="22">
        <v>7880</v>
      </c>
      <c r="D37" s="22">
        <v>7330</v>
      </c>
      <c r="E37" s="22">
        <v>12393</v>
      </c>
      <c r="F37" s="22">
        <v>12563</v>
      </c>
      <c r="G37" s="22">
        <v>16976</v>
      </c>
      <c r="H37" s="22">
        <v>2725</v>
      </c>
      <c r="I37" s="22">
        <v>797</v>
      </c>
      <c r="J37" s="22">
        <v>315</v>
      </c>
      <c r="K37" s="22">
        <v>126</v>
      </c>
      <c r="L37" s="22">
        <v>24</v>
      </c>
      <c r="M37" s="22">
        <v>18</v>
      </c>
      <c r="N37" s="22">
        <v>61147</v>
      </c>
    </row>
    <row r="38" spans="1:31" s="10" customFormat="1" ht="12" customHeight="1" x14ac:dyDescent="0.25">
      <c r="B38" s="18" t="s">
        <v>45</v>
      </c>
      <c r="C38" s="22">
        <v>0</v>
      </c>
      <c r="D38" s="22">
        <v>0</v>
      </c>
      <c r="E38" s="22">
        <v>0</v>
      </c>
      <c r="F38" s="22">
        <v>45</v>
      </c>
      <c r="G38" s="22">
        <v>15</v>
      </c>
      <c r="H38" s="22">
        <v>0</v>
      </c>
      <c r="I38" s="22">
        <v>8</v>
      </c>
      <c r="J38" s="22">
        <v>0</v>
      </c>
      <c r="K38" s="22">
        <v>0</v>
      </c>
      <c r="L38" s="22">
        <v>0</v>
      </c>
      <c r="M38" s="22">
        <v>0</v>
      </c>
      <c r="N38" s="22">
        <v>68</v>
      </c>
    </row>
    <row r="39" spans="1:31" s="5" customFormat="1" ht="12" customHeight="1" x14ac:dyDescent="0.25">
      <c r="A39" s="10"/>
      <c r="B39" s="23" t="s">
        <v>46</v>
      </c>
      <c r="C39" s="22">
        <v>792</v>
      </c>
      <c r="D39" s="22">
        <v>607</v>
      </c>
      <c r="E39" s="22">
        <v>1423</v>
      </c>
      <c r="F39" s="22">
        <v>5914</v>
      </c>
      <c r="G39" s="22">
        <v>4661</v>
      </c>
      <c r="H39" s="22">
        <v>831</v>
      </c>
      <c r="I39" s="22">
        <v>538</v>
      </c>
      <c r="J39" s="22">
        <v>343</v>
      </c>
      <c r="K39" s="22">
        <v>129</v>
      </c>
      <c r="L39" s="22">
        <v>17</v>
      </c>
      <c r="M39" s="22">
        <v>6</v>
      </c>
      <c r="N39" s="22">
        <v>15261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0" customFormat="1" ht="12" customHeight="1" x14ac:dyDescent="0.25">
      <c r="A40" s="5"/>
      <c r="B40" s="20" t="s">
        <v>21</v>
      </c>
      <c r="C40" s="24">
        <v>15260</v>
      </c>
      <c r="D40" s="24">
        <v>13954</v>
      </c>
      <c r="E40" s="24">
        <v>23863</v>
      </c>
      <c r="F40" s="24">
        <v>29928</v>
      </c>
      <c r="G40" s="24">
        <v>37887</v>
      </c>
      <c r="H40" s="24">
        <v>4941</v>
      </c>
      <c r="I40" s="24">
        <v>3144</v>
      </c>
      <c r="J40" s="24">
        <v>894</v>
      </c>
      <c r="K40" s="24">
        <v>337</v>
      </c>
      <c r="L40" s="24">
        <v>41</v>
      </c>
      <c r="M40" s="24">
        <v>27</v>
      </c>
      <c r="N40" s="24">
        <v>130277</v>
      </c>
    </row>
    <row r="41" spans="1:31" s="10" customFormat="1" ht="12" customHeight="1" x14ac:dyDescent="0.25">
      <c r="B41" s="16" t="s">
        <v>47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31" s="5" customFormat="1" ht="12" customHeight="1" x14ac:dyDescent="0.25">
      <c r="A42" s="18"/>
      <c r="B42" s="10" t="s">
        <v>48</v>
      </c>
      <c r="C42" s="22">
        <v>103</v>
      </c>
      <c r="D42" s="22">
        <v>163</v>
      </c>
      <c r="E42" s="22">
        <v>486</v>
      </c>
      <c r="F42" s="22">
        <v>756</v>
      </c>
      <c r="G42" s="22">
        <v>1090</v>
      </c>
      <c r="H42" s="22">
        <v>307</v>
      </c>
      <c r="I42" s="22">
        <v>140</v>
      </c>
      <c r="J42" s="22">
        <v>72</v>
      </c>
      <c r="K42" s="22">
        <v>30</v>
      </c>
      <c r="L42" s="22">
        <v>1</v>
      </c>
      <c r="M42" s="22">
        <v>0</v>
      </c>
      <c r="N42" s="22">
        <v>3148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0" customFormat="1" ht="12" customHeight="1" x14ac:dyDescent="0.25">
      <c r="A43" s="18"/>
      <c r="B43" s="10" t="s">
        <v>49</v>
      </c>
      <c r="C43" s="22">
        <v>157</v>
      </c>
      <c r="D43" s="22">
        <v>16</v>
      </c>
      <c r="E43" s="22">
        <v>321</v>
      </c>
      <c r="F43" s="22">
        <v>480</v>
      </c>
      <c r="G43" s="22">
        <v>2686</v>
      </c>
      <c r="H43" s="22">
        <v>104</v>
      </c>
      <c r="I43" s="22">
        <v>47</v>
      </c>
      <c r="J43" s="22">
        <v>28</v>
      </c>
      <c r="K43" s="22">
        <v>4</v>
      </c>
      <c r="L43" s="22">
        <v>0</v>
      </c>
      <c r="M43" s="22">
        <v>1</v>
      </c>
      <c r="N43" s="22">
        <v>3844</v>
      </c>
    </row>
    <row r="44" spans="1:31" s="10" customFormat="1" ht="12" customHeight="1" x14ac:dyDescent="0.25">
      <c r="A44" s="18"/>
      <c r="B44" s="10" t="s">
        <v>50</v>
      </c>
      <c r="C44" s="22">
        <v>347</v>
      </c>
      <c r="D44" s="22">
        <v>74</v>
      </c>
      <c r="E44" s="22">
        <v>982</v>
      </c>
      <c r="F44" s="22">
        <v>2598</v>
      </c>
      <c r="G44" s="22">
        <v>3970</v>
      </c>
      <c r="H44" s="22">
        <v>870</v>
      </c>
      <c r="I44" s="22">
        <v>311</v>
      </c>
      <c r="J44" s="22">
        <v>265</v>
      </c>
      <c r="K44" s="22">
        <v>48</v>
      </c>
      <c r="L44" s="22">
        <v>3</v>
      </c>
      <c r="M44" s="22">
        <v>6</v>
      </c>
      <c r="N44" s="22">
        <v>9472</v>
      </c>
    </row>
    <row r="45" spans="1:31" s="10" customFormat="1" ht="12" customHeight="1" x14ac:dyDescent="0.25">
      <c r="A45" s="18"/>
      <c r="B45" s="10" t="s">
        <v>51</v>
      </c>
      <c r="C45" s="22">
        <v>2597</v>
      </c>
      <c r="D45" s="22">
        <v>2533</v>
      </c>
      <c r="E45" s="22">
        <v>3373</v>
      </c>
      <c r="F45" s="22">
        <v>6350</v>
      </c>
      <c r="G45" s="22">
        <v>9229</v>
      </c>
      <c r="H45" s="22">
        <v>2293</v>
      </c>
      <c r="I45" s="22">
        <v>446</v>
      </c>
      <c r="J45" s="22">
        <v>125</v>
      </c>
      <c r="K45" s="22">
        <v>68</v>
      </c>
      <c r="L45" s="22">
        <v>0</v>
      </c>
      <c r="M45" s="22">
        <v>10</v>
      </c>
      <c r="N45" s="22">
        <v>27024</v>
      </c>
    </row>
    <row r="46" spans="1:31" s="10" customFormat="1" ht="12" customHeight="1" x14ac:dyDescent="0.25">
      <c r="A46" s="18"/>
      <c r="B46" s="10" t="s">
        <v>52</v>
      </c>
      <c r="C46" s="22">
        <v>604</v>
      </c>
      <c r="D46" s="22">
        <v>496</v>
      </c>
      <c r="E46" s="22">
        <v>2191</v>
      </c>
      <c r="F46" s="22">
        <v>8084</v>
      </c>
      <c r="G46" s="22">
        <v>5274</v>
      </c>
      <c r="H46" s="22">
        <v>998</v>
      </c>
      <c r="I46" s="22">
        <v>469</v>
      </c>
      <c r="J46" s="22">
        <v>309</v>
      </c>
      <c r="K46" s="22">
        <v>269</v>
      </c>
      <c r="L46" s="22">
        <v>84</v>
      </c>
      <c r="M46" s="22">
        <v>2</v>
      </c>
      <c r="N46" s="22">
        <v>18780</v>
      </c>
    </row>
    <row r="47" spans="1:31" s="10" customFormat="1" ht="12" customHeight="1" x14ac:dyDescent="0.25">
      <c r="A47" s="18"/>
      <c r="B47" s="10" t="s">
        <v>53</v>
      </c>
      <c r="C47" s="22">
        <v>538</v>
      </c>
      <c r="D47" s="22">
        <v>96</v>
      </c>
      <c r="E47" s="22">
        <v>792</v>
      </c>
      <c r="F47" s="22">
        <v>970</v>
      </c>
      <c r="G47" s="22">
        <v>2867</v>
      </c>
      <c r="H47" s="22">
        <v>373</v>
      </c>
      <c r="I47" s="22">
        <v>350</v>
      </c>
      <c r="J47" s="22">
        <v>246</v>
      </c>
      <c r="K47" s="22">
        <v>68</v>
      </c>
      <c r="L47" s="22">
        <v>2</v>
      </c>
      <c r="M47" s="22">
        <v>5</v>
      </c>
      <c r="N47" s="22">
        <v>6307</v>
      </c>
    </row>
    <row r="48" spans="1:31" s="5" customFormat="1" ht="12" customHeight="1" x14ac:dyDescent="0.25">
      <c r="A48" s="18"/>
      <c r="B48" s="10" t="s">
        <v>54</v>
      </c>
      <c r="C48" s="22">
        <v>292</v>
      </c>
      <c r="D48" s="22">
        <v>547</v>
      </c>
      <c r="E48" s="22">
        <v>201</v>
      </c>
      <c r="F48" s="22">
        <v>177</v>
      </c>
      <c r="G48" s="22">
        <v>601</v>
      </c>
      <c r="H48" s="22">
        <v>51</v>
      </c>
      <c r="I48" s="22">
        <v>31</v>
      </c>
      <c r="J48" s="22">
        <v>162</v>
      </c>
      <c r="K48" s="22">
        <v>58</v>
      </c>
      <c r="L48" s="22">
        <v>0</v>
      </c>
      <c r="M48" s="22">
        <v>0</v>
      </c>
      <c r="N48" s="22">
        <v>2120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10" customFormat="1" ht="12" customHeight="1" x14ac:dyDescent="0.25">
      <c r="A49" s="18"/>
      <c r="B49" s="10" t="s">
        <v>55</v>
      </c>
      <c r="C49" s="22">
        <v>2404</v>
      </c>
      <c r="D49" s="22">
        <v>786</v>
      </c>
      <c r="E49" s="22">
        <v>1530</v>
      </c>
      <c r="F49" s="22">
        <v>4876</v>
      </c>
      <c r="G49" s="22">
        <v>4678</v>
      </c>
      <c r="H49" s="22">
        <v>717</v>
      </c>
      <c r="I49" s="22">
        <v>676</v>
      </c>
      <c r="J49" s="22">
        <v>323</v>
      </c>
      <c r="K49" s="22">
        <v>206</v>
      </c>
      <c r="L49" s="22">
        <v>18</v>
      </c>
      <c r="M49" s="22">
        <v>7</v>
      </c>
      <c r="N49" s="22">
        <v>16221</v>
      </c>
    </row>
    <row r="50" spans="1:31" s="10" customFormat="1" ht="12" customHeight="1" x14ac:dyDescent="0.25">
      <c r="A50" s="18"/>
      <c r="B50" s="10" t="s">
        <v>56</v>
      </c>
      <c r="C50" s="22">
        <v>2541</v>
      </c>
      <c r="D50" s="22">
        <v>2421</v>
      </c>
      <c r="E50" s="22">
        <v>3760</v>
      </c>
      <c r="F50" s="22">
        <v>6993</v>
      </c>
      <c r="G50" s="22">
        <v>10735</v>
      </c>
      <c r="H50" s="22">
        <v>2237</v>
      </c>
      <c r="I50" s="22">
        <v>2597</v>
      </c>
      <c r="J50" s="22">
        <v>418</v>
      </c>
      <c r="K50" s="22">
        <v>335</v>
      </c>
      <c r="L50" s="22">
        <v>93</v>
      </c>
      <c r="M50" s="22">
        <v>11</v>
      </c>
      <c r="N50" s="22">
        <v>32141</v>
      </c>
    </row>
    <row r="51" spans="1:31" s="10" customFormat="1" ht="12" customHeight="1" x14ac:dyDescent="0.25">
      <c r="A51" s="18"/>
      <c r="B51" s="10" t="s">
        <v>57</v>
      </c>
      <c r="C51" s="22">
        <v>326</v>
      </c>
      <c r="D51" s="22">
        <v>699</v>
      </c>
      <c r="E51" s="22">
        <v>1113</v>
      </c>
      <c r="F51" s="22">
        <v>642</v>
      </c>
      <c r="G51" s="22">
        <v>2549</v>
      </c>
      <c r="H51" s="22">
        <v>446</v>
      </c>
      <c r="I51" s="22">
        <v>315</v>
      </c>
      <c r="J51" s="22">
        <v>118</v>
      </c>
      <c r="K51" s="22">
        <v>72</v>
      </c>
      <c r="L51" s="22">
        <v>30</v>
      </c>
      <c r="M51" s="22">
        <v>15</v>
      </c>
      <c r="N51" s="22">
        <v>6324</v>
      </c>
    </row>
    <row r="52" spans="1:31" s="10" customFormat="1" ht="12" customHeight="1" x14ac:dyDescent="0.25">
      <c r="A52" s="18"/>
      <c r="B52" s="10" t="s">
        <v>58</v>
      </c>
      <c r="C52" s="22">
        <v>1182</v>
      </c>
      <c r="D52" s="22">
        <v>979</v>
      </c>
      <c r="E52" s="22">
        <v>1158</v>
      </c>
      <c r="F52" s="22">
        <v>3030</v>
      </c>
      <c r="G52" s="22">
        <v>2126</v>
      </c>
      <c r="H52" s="22">
        <v>603</v>
      </c>
      <c r="I52" s="22">
        <v>156</v>
      </c>
      <c r="J52" s="22">
        <v>116</v>
      </c>
      <c r="K52" s="22">
        <v>100</v>
      </c>
      <c r="L52" s="22">
        <v>2</v>
      </c>
      <c r="M52" s="22">
        <v>1</v>
      </c>
      <c r="N52" s="22">
        <v>9453</v>
      </c>
    </row>
    <row r="53" spans="1:31" s="10" customFormat="1" ht="12" customHeight="1" x14ac:dyDescent="0.25">
      <c r="A53" s="18"/>
      <c r="B53" s="10" t="s">
        <v>59</v>
      </c>
      <c r="C53" s="22">
        <v>1270</v>
      </c>
      <c r="D53" s="22">
        <v>124</v>
      </c>
      <c r="E53" s="22">
        <v>1344</v>
      </c>
      <c r="F53" s="22">
        <v>2339</v>
      </c>
      <c r="G53" s="22">
        <v>2433</v>
      </c>
      <c r="H53" s="22">
        <v>640</v>
      </c>
      <c r="I53" s="22">
        <v>232</v>
      </c>
      <c r="J53" s="22">
        <v>117</v>
      </c>
      <c r="K53" s="22">
        <v>107</v>
      </c>
      <c r="L53" s="22">
        <v>1</v>
      </c>
      <c r="M53" s="22">
        <v>1</v>
      </c>
      <c r="N53" s="22">
        <v>8608</v>
      </c>
    </row>
    <row r="54" spans="1:31" s="10" customFormat="1" ht="12" customHeight="1" x14ac:dyDescent="0.25">
      <c r="A54" s="18"/>
      <c r="B54" s="10" t="s">
        <v>60</v>
      </c>
      <c r="C54" s="22">
        <v>109</v>
      </c>
      <c r="D54" s="22">
        <v>93</v>
      </c>
      <c r="E54" s="22">
        <v>352</v>
      </c>
      <c r="F54" s="22">
        <v>639</v>
      </c>
      <c r="G54" s="22">
        <v>1192</v>
      </c>
      <c r="H54" s="22">
        <v>405</v>
      </c>
      <c r="I54" s="22">
        <v>247</v>
      </c>
      <c r="J54" s="22">
        <v>49</v>
      </c>
      <c r="K54" s="22">
        <v>1</v>
      </c>
      <c r="L54" s="22">
        <v>0</v>
      </c>
      <c r="M54" s="22">
        <v>0</v>
      </c>
      <c r="N54" s="22">
        <v>3087</v>
      </c>
    </row>
    <row r="55" spans="1:31" s="10" customFormat="1" ht="12" customHeight="1" x14ac:dyDescent="0.25">
      <c r="A55" s="18"/>
      <c r="B55" s="10" t="s">
        <v>61</v>
      </c>
      <c r="C55" s="22">
        <v>778</v>
      </c>
      <c r="D55" s="22">
        <v>582</v>
      </c>
      <c r="E55" s="22">
        <v>719</v>
      </c>
      <c r="F55" s="22">
        <v>891</v>
      </c>
      <c r="G55" s="22">
        <v>755</v>
      </c>
      <c r="H55" s="22">
        <v>522</v>
      </c>
      <c r="I55" s="22">
        <v>369</v>
      </c>
      <c r="J55" s="22">
        <v>130</v>
      </c>
      <c r="K55" s="22">
        <v>50</v>
      </c>
      <c r="L55" s="22">
        <v>9</v>
      </c>
      <c r="M55" s="22">
        <v>31</v>
      </c>
      <c r="N55" s="22">
        <v>4835</v>
      </c>
    </row>
    <row r="56" spans="1:31" s="10" customFormat="1" ht="12" customHeight="1" x14ac:dyDescent="0.25">
      <c r="A56" s="18"/>
      <c r="B56" s="10" t="s">
        <v>62</v>
      </c>
      <c r="C56" s="22">
        <v>10</v>
      </c>
      <c r="D56" s="22">
        <v>3</v>
      </c>
      <c r="E56" s="22">
        <v>155</v>
      </c>
      <c r="F56" s="22">
        <v>34</v>
      </c>
      <c r="G56" s="22">
        <v>752</v>
      </c>
      <c r="H56" s="22">
        <v>229</v>
      </c>
      <c r="I56" s="22">
        <v>137</v>
      </c>
      <c r="J56" s="22">
        <v>11</v>
      </c>
      <c r="K56" s="22">
        <v>69</v>
      </c>
      <c r="L56" s="22">
        <v>0</v>
      </c>
      <c r="M56" s="22">
        <v>0</v>
      </c>
      <c r="N56" s="22">
        <v>1400</v>
      </c>
    </row>
    <row r="57" spans="1:31" s="10" customFormat="1" ht="12" customHeight="1" x14ac:dyDescent="0.25">
      <c r="A57" s="18"/>
      <c r="B57" s="10" t="s">
        <v>63</v>
      </c>
      <c r="C57" s="22">
        <v>0</v>
      </c>
      <c r="D57" s="22">
        <v>68</v>
      </c>
      <c r="E57" s="22">
        <v>36</v>
      </c>
      <c r="F57" s="22">
        <v>76</v>
      </c>
      <c r="G57" s="22">
        <v>308</v>
      </c>
      <c r="H57" s="22">
        <v>70</v>
      </c>
      <c r="I57" s="22">
        <v>14</v>
      </c>
      <c r="J57" s="22">
        <v>2</v>
      </c>
      <c r="K57" s="22">
        <v>0</v>
      </c>
      <c r="L57" s="22">
        <v>0</v>
      </c>
      <c r="M57" s="22">
        <v>0</v>
      </c>
      <c r="N57" s="22">
        <v>574</v>
      </c>
    </row>
    <row r="58" spans="1:31" s="10" customFormat="1" ht="12" customHeight="1" x14ac:dyDescent="0.25">
      <c r="A58" s="18"/>
      <c r="B58" s="10" t="s">
        <v>64</v>
      </c>
      <c r="C58" s="22">
        <v>0</v>
      </c>
      <c r="D58" s="22">
        <v>0</v>
      </c>
      <c r="E58" s="22">
        <v>10</v>
      </c>
      <c r="F58" s="22">
        <v>50</v>
      </c>
      <c r="G58" s="22">
        <v>50</v>
      </c>
      <c r="H58" s="22">
        <v>13</v>
      </c>
      <c r="I58" s="22">
        <v>150</v>
      </c>
      <c r="J58" s="22">
        <v>63</v>
      </c>
      <c r="K58" s="22">
        <v>14</v>
      </c>
      <c r="L58" s="22">
        <v>0</v>
      </c>
      <c r="M58" s="22">
        <v>0</v>
      </c>
      <c r="N58" s="22">
        <v>350</v>
      </c>
    </row>
    <row r="59" spans="1:31" s="10" customFormat="1" ht="12" customHeight="1" x14ac:dyDescent="0.25">
      <c r="B59" s="20" t="s">
        <v>21</v>
      </c>
      <c r="C59" s="80">
        <v>13256</v>
      </c>
      <c r="D59" s="80">
        <v>9681</v>
      </c>
      <c r="E59" s="80">
        <v>18524</v>
      </c>
      <c r="F59" s="80">
        <v>38981</v>
      </c>
      <c r="G59" s="80">
        <v>51296</v>
      </c>
      <c r="H59" s="80">
        <v>10878</v>
      </c>
      <c r="I59" s="80">
        <v>6686</v>
      </c>
      <c r="J59" s="80">
        <v>2554</v>
      </c>
      <c r="K59" s="80">
        <v>1499</v>
      </c>
      <c r="L59" s="80">
        <v>243</v>
      </c>
      <c r="M59" s="80">
        <v>90</v>
      </c>
      <c r="N59" s="80">
        <v>153687</v>
      </c>
    </row>
    <row r="60" spans="1:31" s="5" customFormat="1" ht="12" customHeight="1" x14ac:dyDescent="0.25">
      <c r="B60" s="16" t="s">
        <v>76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1.25" customHeight="1" x14ac:dyDescent="0.25">
      <c r="A61" s="10"/>
      <c r="B61" s="18" t="s">
        <v>77</v>
      </c>
      <c r="C61" s="22">
        <v>1300</v>
      </c>
      <c r="D61" s="22">
        <v>2202</v>
      </c>
      <c r="E61" s="22">
        <v>1548</v>
      </c>
      <c r="F61" s="22">
        <v>1301</v>
      </c>
      <c r="G61" s="22">
        <v>1760</v>
      </c>
      <c r="H61" s="22">
        <v>439</v>
      </c>
      <c r="I61" s="22">
        <v>82</v>
      </c>
      <c r="J61" s="22">
        <v>16</v>
      </c>
      <c r="K61" s="22">
        <v>13</v>
      </c>
      <c r="L61" s="22">
        <v>1</v>
      </c>
      <c r="M61" s="22">
        <v>0</v>
      </c>
      <c r="N61" s="22">
        <v>8662</v>
      </c>
    </row>
    <row r="62" spans="1:31" ht="11.25" customHeight="1" x14ac:dyDescent="0.25">
      <c r="A62" s="10"/>
      <c r="B62" s="28" t="s">
        <v>78</v>
      </c>
      <c r="C62" s="22">
        <v>11003</v>
      </c>
      <c r="D62" s="22">
        <v>14397</v>
      </c>
      <c r="E62" s="22">
        <v>14658</v>
      </c>
      <c r="F62" s="22">
        <v>13683</v>
      </c>
      <c r="G62" s="22">
        <v>17623</v>
      </c>
      <c r="H62" s="22">
        <v>4058</v>
      </c>
      <c r="I62" s="22">
        <v>1351</v>
      </c>
      <c r="J62" s="22">
        <v>551</v>
      </c>
      <c r="K62" s="22">
        <v>283</v>
      </c>
      <c r="L62" s="22">
        <v>50</v>
      </c>
      <c r="M62" s="22">
        <v>18</v>
      </c>
      <c r="N62" s="22">
        <v>77674</v>
      </c>
    </row>
    <row r="63" spans="1:31" ht="12" customHeight="1" x14ac:dyDescent="0.25">
      <c r="A63" s="10"/>
      <c r="B63" s="18" t="s">
        <v>79</v>
      </c>
      <c r="C63" s="22">
        <v>11992</v>
      </c>
      <c r="D63" s="22">
        <v>6065</v>
      </c>
      <c r="E63" s="22">
        <v>7915</v>
      </c>
      <c r="F63" s="22">
        <v>12731</v>
      </c>
      <c r="G63" s="22">
        <v>20123</v>
      </c>
      <c r="H63" s="22">
        <v>5645</v>
      </c>
      <c r="I63" s="22">
        <v>2332</v>
      </c>
      <c r="J63" s="22">
        <v>830</v>
      </c>
      <c r="K63" s="22">
        <v>389</v>
      </c>
      <c r="L63" s="22">
        <v>100</v>
      </c>
      <c r="M63" s="22">
        <v>2</v>
      </c>
      <c r="N63" s="22">
        <v>68124</v>
      </c>
    </row>
    <row r="64" spans="1:31" s="5" customFormat="1" ht="11.25" customHeight="1" x14ac:dyDescent="0.25">
      <c r="A64" s="10"/>
      <c r="B64" s="18" t="s">
        <v>80</v>
      </c>
      <c r="C64" s="22">
        <v>47</v>
      </c>
      <c r="D64" s="22">
        <v>0</v>
      </c>
      <c r="E64" s="22">
        <v>88</v>
      </c>
      <c r="F64" s="22">
        <v>409</v>
      </c>
      <c r="G64" s="22">
        <v>389</v>
      </c>
      <c r="H64" s="22">
        <v>15</v>
      </c>
      <c r="I64" s="22">
        <v>22</v>
      </c>
      <c r="J64" s="22">
        <v>60</v>
      </c>
      <c r="K64" s="22">
        <v>0</v>
      </c>
      <c r="L64" s="22">
        <v>2</v>
      </c>
      <c r="M64" s="22">
        <v>0</v>
      </c>
      <c r="N64" s="22">
        <v>1032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s="5" customFormat="1" ht="12" customHeight="1" x14ac:dyDescent="0.25">
      <c r="A65" s="10"/>
      <c r="B65" s="20" t="s">
        <v>21</v>
      </c>
      <c r="C65" s="21">
        <v>24342</v>
      </c>
      <c r="D65" s="21">
        <v>22664</v>
      </c>
      <c r="E65" s="21">
        <v>24210</v>
      </c>
      <c r="F65" s="21">
        <v>28124</v>
      </c>
      <c r="G65" s="21">
        <v>39895</v>
      </c>
      <c r="H65" s="21">
        <v>10157</v>
      </c>
      <c r="I65" s="21">
        <v>3787</v>
      </c>
      <c r="J65" s="21">
        <v>1457</v>
      </c>
      <c r="K65" s="21">
        <v>685</v>
      </c>
      <c r="L65" s="21">
        <v>153</v>
      </c>
      <c r="M65" s="21">
        <v>20</v>
      </c>
      <c r="N65" s="21">
        <v>155492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s="10" customFormat="1" ht="12" customHeight="1" x14ac:dyDescent="0.25">
      <c r="B66" s="16" t="s">
        <v>81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31" s="10" customFormat="1" ht="12" customHeight="1" x14ac:dyDescent="0.25">
      <c r="A67" s="5"/>
      <c r="B67" s="18" t="s">
        <v>82</v>
      </c>
      <c r="C67" s="22">
        <v>845</v>
      </c>
      <c r="D67" s="22">
        <v>289</v>
      </c>
      <c r="E67" s="22">
        <v>175</v>
      </c>
      <c r="F67" s="22">
        <v>713</v>
      </c>
      <c r="G67" s="22">
        <v>631</v>
      </c>
      <c r="H67" s="22">
        <v>275</v>
      </c>
      <c r="I67" s="22">
        <v>58</v>
      </c>
      <c r="J67" s="22">
        <v>72</v>
      </c>
      <c r="K67" s="22">
        <v>11</v>
      </c>
      <c r="L67" s="22">
        <v>0</v>
      </c>
      <c r="M67" s="22">
        <v>0</v>
      </c>
      <c r="N67" s="22">
        <v>3069</v>
      </c>
    </row>
    <row r="68" spans="1:31" s="10" customFormat="1" ht="12" customHeight="1" x14ac:dyDescent="0.25">
      <c r="B68" s="18" t="s">
        <v>83</v>
      </c>
      <c r="C68" s="22">
        <v>1347</v>
      </c>
      <c r="D68" s="22">
        <v>2008</v>
      </c>
      <c r="E68" s="22">
        <v>2451</v>
      </c>
      <c r="F68" s="22">
        <v>2080</v>
      </c>
      <c r="G68" s="22">
        <v>1481</v>
      </c>
      <c r="H68" s="22">
        <v>372</v>
      </c>
      <c r="I68" s="22">
        <v>1407</v>
      </c>
      <c r="J68" s="22">
        <v>292</v>
      </c>
      <c r="K68" s="22">
        <v>197</v>
      </c>
      <c r="L68" s="22">
        <v>17</v>
      </c>
      <c r="M68" s="22">
        <v>0</v>
      </c>
      <c r="N68" s="22">
        <v>11652</v>
      </c>
    </row>
    <row r="69" spans="1:31" s="10" customFormat="1" ht="12" customHeight="1" x14ac:dyDescent="0.25">
      <c r="B69" s="18" t="s">
        <v>84</v>
      </c>
      <c r="C69" s="22">
        <v>922</v>
      </c>
      <c r="D69" s="22">
        <v>1472</v>
      </c>
      <c r="E69" s="22">
        <v>1074</v>
      </c>
      <c r="F69" s="22">
        <v>1590</v>
      </c>
      <c r="G69" s="22">
        <v>1110</v>
      </c>
      <c r="H69" s="22">
        <v>69</v>
      </c>
      <c r="I69" s="22">
        <v>150</v>
      </c>
      <c r="J69" s="22">
        <v>276</v>
      </c>
      <c r="K69" s="22">
        <v>190</v>
      </c>
      <c r="L69" s="22">
        <v>1</v>
      </c>
      <c r="M69" s="22">
        <v>0</v>
      </c>
      <c r="N69" s="22">
        <v>6854</v>
      </c>
    </row>
    <row r="70" spans="1:31" s="10" customFormat="1" ht="12" customHeight="1" x14ac:dyDescent="0.25">
      <c r="B70" s="20" t="s">
        <v>21</v>
      </c>
      <c r="C70" s="21">
        <f>SUM(C67:C69)</f>
        <v>3114</v>
      </c>
      <c r="D70" s="21">
        <f t="shared" ref="D70:N70" si="2">SUM(D67:D69)</f>
        <v>3769</v>
      </c>
      <c r="E70" s="21">
        <f t="shared" si="2"/>
        <v>3700</v>
      </c>
      <c r="F70" s="21">
        <f t="shared" si="2"/>
        <v>4383</v>
      </c>
      <c r="G70" s="21">
        <f t="shared" si="2"/>
        <v>3222</v>
      </c>
      <c r="H70" s="21">
        <f t="shared" si="2"/>
        <v>716</v>
      </c>
      <c r="I70" s="21">
        <f t="shared" si="2"/>
        <v>1615</v>
      </c>
      <c r="J70" s="21">
        <f t="shared" si="2"/>
        <v>640</v>
      </c>
      <c r="K70" s="21">
        <f t="shared" si="2"/>
        <v>398</v>
      </c>
      <c r="L70" s="21">
        <f t="shared" si="2"/>
        <v>18</v>
      </c>
      <c r="M70" s="21">
        <f t="shared" si="2"/>
        <v>0</v>
      </c>
      <c r="N70" s="21">
        <f t="shared" si="2"/>
        <v>21575</v>
      </c>
    </row>
    <row r="71" spans="1:31" s="5" customFormat="1" ht="12" customHeight="1" x14ac:dyDescent="0.25">
      <c r="B71" s="16" t="s">
        <v>85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10" customFormat="1" ht="12" customHeight="1" x14ac:dyDescent="0.25">
      <c r="B72" s="18" t="s">
        <v>86</v>
      </c>
      <c r="C72" s="22">
        <v>2349.9</v>
      </c>
      <c r="D72" s="22">
        <v>2171.4</v>
      </c>
      <c r="E72" s="22">
        <v>5792.6</v>
      </c>
      <c r="F72" s="22">
        <v>8671.7000000000007</v>
      </c>
      <c r="G72" s="22">
        <v>6730</v>
      </c>
      <c r="H72" s="22">
        <v>2592</v>
      </c>
      <c r="I72" s="22">
        <v>721</v>
      </c>
      <c r="J72" s="22">
        <v>427</v>
      </c>
      <c r="K72" s="22">
        <v>85</v>
      </c>
      <c r="L72" s="22">
        <v>101.8</v>
      </c>
      <c r="M72" s="22">
        <v>6</v>
      </c>
      <c r="N72" s="22">
        <f>SUM(C72:M72)</f>
        <v>29648.400000000001</v>
      </c>
    </row>
    <row r="73" spans="1:31" s="10" customFormat="1" ht="12" customHeight="1" x14ac:dyDescent="0.25">
      <c r="B73" s="18" t="s">
        <v>87</v>
      </c>
      <c r="C73" s="22">
        <v>658.3</v>
      </c>
      <c r="D73" s="22">
        <v>569.6</v>
      </c>
      <c r="E73" s="22">
        <v>912.8</v>
      </c>
      <c r="F73" s="22">
        <v>1676.4</v>
      </c>
      <c r="G73" s="22">
        <v>3163</v>
      </c>
      <c r="H73" s="22">
        <v>340.6</v>
      </c>
      <c r="I73" s="22">
        <v>165.7</v>
      </c>
      <c r="J73" s="22">
        <v>42.8</v>
      </c>
      <c r="K73" s="22">
        <v>29.6</v>
      </c>
      <c r="L73" s="22">
        <v>65</v>
      </c>
      <c r="M73" s="22">
        <v>2</v>
      </c>
      <c r="N73" s="22">
        <f t="shared" ref="N73:N79" si="3">SUM(C73:M73)</f>
        <v>7625.8000000000011</v>
      </c>
    </row>
    <row r="74" spans="1:31" s="10" customFormat="1" ht="12" customHeight="1" x14ac:dyDescent="0.25">
      <c r="B74" s="18" t="s">
        <v>88</v>
      </c>
      <c r="C74" s="22">
        <v>589.4</v>
      </c>
      <c r="D74" s="22">
        <v>277.60000000000002</v>
      </c>
      <c r="E74" s="22">
        <v>621.9</v>
      </c>
      <c r="F74" s="22">
        <v>1768</v>
      </c>
      <c r="G74" s="22">
        <v>2936.6</v>
      </c>
      <c r="H74" s="22">
        <v>515.70000000000005</v>
      </c>
      <c r="I74" s="22">
        <v>471.1</v>
      </c>
      <c r="J74" s="22">
        <v>148.5</v>
      </c>
      <c r="K74" s="22">
        <v>68.3</v>
      </c>
      <c r="L74" s="22">
        <v>2</v>
      </c>
      <c r="M74" s="22">
        <v>23</v>
      </c>
      <c r="N74" s="22">
        <f t="shared" si="3"/>
        <v>7422.1</v>
      </c>
    </row>
    <row r="75" spans="1:31" s="10" customFormat="1" ht="12" customHeight="1" x14ac:dyDescent="0.25">
      <c r="B75" s="18" t="s">
        <v>89</v>
      </c>
      <c r="C75" s="22">
        <v>915.5</v>
      </c>
      <c r="D75" s="22">
        <v>523.6</v>
      </c>
      <c r="E75" s="22">
        <v>640.4</v>
      </c>
      <c r="F75" s="22">
        <v>1649</v>
      </c>
      <c r="G75" s="22">
        <v>2284.9</v>
      </c>
      <c r="H75" s="22">
        <v>1385</v>
      </c>
      <c r="I75" s="22">
        <v>503.2</v>
      </c>
      <c r="J75" s="22">
        <v>185.4</v>
      </c>
      <c r="K75" s="22">
        <v>99.9</v>
      </c>
      <c r="L75" s="22">
        <v>16.8</v>
      </c>
      <c r="M75" s="22">
        <v>1</v>
      </c>
      <c r="N75" s="22">
        <f t="shared" si="3"/>
        <v>8204.6999999999989</v>
      </c>
    </row>
    <row r="76" spans="1:31" s="5" customFormat="1" ht="12" customHeight="1" x14ac:dyDescent="0.25">
      <c r="B76" s="18" t="s">
        <v>90</v>
      </c>
      <c r="C76" s="22">
        <v>428</v>
      </c>
      <c r="D76" s="22">
        <v>266.89999999999998</v>
      </c>
      <c r="E76" s="22">
        <v>323</v>
      </c>
      <c r="F76" s="22">
        <v>559</v>
      </c>
      <c r="G76" s="22">
        <v>518</v>
      </c>
      <c r="H76" s="22">
        <v>88</v>
      </c>
      <c r="I76" s="22">
        <v>194</v>
      </c>
      <c r="J76" s="22">
        <v>32</v>
      </c>
      <c r="K76" s="22">
        <v>72</v>
      </c>
      <c r="L76" s="22">
        <v>8</v>
      </c>
      <c r="M76" s="22">
        <v>20</v>
      </c>
      <c r="N76" s="22">
        <f t="shared" si="3"/>
        <v>2508.9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s="10" customFormat="1" ht="12" customHeight="1" x14ac:dyDescent="0.25">
      <c r="A77" s="1"/>
      <c r="B77" s="23" t="s">
        <v>91</v>
      </c>
      <c r="C77" s="22">
        <v>382.6</v>
      </c>
      <c r="D77" s="22">
        <v>259</v>
      </c>
      <c r="E77" s="22">
        <v>480</v>
      </c>
      <c r="F77" s="22">
        <v>1246.4000000000001</v>
      </c>
      <c r="G77" s="22">
        <v>2091</v>
      </c>
      <c r="H77" s="22">
        <v>1388</v>
      </c>
      <c r="I77" s="22">
        <v>303</v>
      </c>
      <c r="J77" s="22">
        <v>60</v>
      </c>
      <c r="K77" s="22">
        <v>37</v>
      </c>
      <c r="L77" s="22">
        <v>3</v>
      </c>
      <c r="M77" s="22">
        <v>0</v>
      </c>
      <c r="N77" s="22">
        <f t="shared" si="3"/>
        <v>6250</v>
      </c>
    </row>
    <row r="78" spans="1:31" s="10" customFormat="1" ht="12" customHeight="1" x14ac:dyDescent="0.25">
      <c r="A78" s="1"/>
      <c r="B78" s="18" t="s">
        <v>92</v>
      </c>
      <c r="C78" s="22">
        <v>49.3</v>
      </c>
      <c r="D78" s="22">
        <v>164</v>
      </c>
      <c r="E78" s="22">
        <v>170</v>
      </c>
      <c r="F78" s="22">
        <v>348.5</v>
      </c>
      <c r="G78" s="22">
        <v>1156.9000000000001</v>
      </c>
      <c r="H78" s="22">
        <v>111</v>
      </c>
      <c r="I78" s="22">
        <v>108</v>
      </c>
      <c r="J78" s="22">
        <v>59</v>
      </c>
      <c r="K78" s="22">
        <v>78</v>
      </c>
      <c r="L78" s="22">
        <v>15</v>
      </c>
      <c r="M78" s="22">
        <v>0</v>
      </c>
      <c r="N78" s="22">
        <f t="shared" si="3"/>
        <v>2259.6999999999998</v>
      </c>
    </row>
    <row r="79" spans="1:31" s="10" customFormat="1" ht="12" customHeight="1" x14ac:dyDescent="0.25">
      <c r="A79" s="1"/>
      <c r="B79" s="18" t="s">
        <v>93</v>
      </c>
      <c r="C79" s="22">
        <v>884</v>
      </c>
      <c r="D79" s="22">
        <v>616</v>
      </c>
      <c r="E79" s="22">
        <v>622</v>
      </c>
      <c r="F79" s="22">
        <v>2814</v>
      </c>
      <c r="G79" s="22">
        <v>1361</v>
      </c>
      <c r="H79" s="22">
        <v>677.1</v>
      </c>
      <c r="I79" s="22">
        <v>561</v>
      </c>
      <c r="J79" s="22">
        <v>54</v>
      </c>
      <c r="K79" s="22">
        <v>30</v>
      </c>
      <c r="L79" s="22">
        <v>23</v>
      </c>
      <c r="M79" s="22">
        <v>14</v>
      </c>
      <c r="N79" s="22">
        <f t="shared" si="3"/>
        <v>7656.1</v>
      </c>
    </row>
    <row r="80" spans="1:31" s="10" customFormat="1" ht="12" customHeight="1" x14ac:dyDescent="0.25">
      <c r="A80" s="5"/>
      <c r="B80" s="20" t="s">
        <v>21</v>
      </c>
      <c r="C80" s="21">
        <f>SUM(C72:C79)</f>
        <v>6257.0000000000009</v>
      </c>
      <c r="D80" s="21">
        <f t="shared" ref="D80:M80" si="4">SUM(D72:D79)</f>
        <v>4848.1000000000004</v>
      </c>
      <c r="E80" s="21">
        <f t="shared" si="4"/>
        <v>9562.7000000000007</v>
      </c>
      <c r="F80" s="21">
        <f t="shared" si="4"/>
        <v>18733</v>
      </c>
      <c r="G80" s="21">
        <v>20242</v>
      </c>
      <c r="H80" s="21">
        <f t="shared" si="4"/>
        <v>7097.4000000000005</v>
      </c>
      <c r="I80" s="21">
        <f t="shared" si="4"/>
        <v>3027</v>
      </c>
      <c r="J80" s="21">
        <f t="shared" si="4"/>
        <v>1008.6999999999999</v>
      </c>
      <c r="K80" s="21">
        <f t="shared" si="4"/>
        <v>499.79999999999995</v>
      </c>
      <c r="L80" s="21">
        <f t="shared" si="4"/>
        <v>234.60000000000002</v>
      </c>
      <c r="M80" s="21">
        <f t="shared" si="4"/>
        <v>66</v>
      </c>
      <c r="N80" s="21">
        <f>SUM(N72:N79)</f>
        <v>71575.7</v>
      </c>
    </row>
    <row r="81" spans="1:31" s="10" customFormat="1" ht="12" customHeight="1" x14ac:dyDescent="0.25">
      <c r="B81" s="16" t="s">
        <v>94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31" s="10" customFormat="1" ht="12" customHeight="1" x14ac:dyDescent="0.25">
      <c r="B82" s="18" t="s">
        <v>95</v>
      </c>
      <c r="C82" s="22">
        <v>1513</v>
      </c>
      <c r="D82" s="22">
        <v>639</v>
      </c>
      <c r="E82" s="22">
        <v>2794</v>
      </c>
      <c r="F82" s="22">
        <v>3881</v>
      </c>
      <c r="G82" s="22">
        <v>3088</v>
      </c>
      <c r="H82" s="22">
        <v>1245</v>
      </c>
      <c r="I82" s="22">
        <v>639</v>
      </c>
      <c r="J82" s="22">
        <v>197</v>
      </c>
      <c r="K82" s="22">
        <v>132</v>
      </c>
      <c r="L82" s="22">
        <v>33</v>
      </c>
      <c r="M82" s="22">
        <v>11</v>
      </c>
      <c r="N82" s="22">
        <v>14171</v>
      </c>
    </row>
    <row r="83" spans="1:31" s="10" customFormat="1" ht="12" customHeight="1" x14ac:dyDescent="0.25">
      <c r="B83" s="18" t="s">
        <v>96</v>
      </c>
      <c r="C83" s="22">
        <v>4403</v>
      </c>
      <c r="D83" s="22">
        <v>1281</v>
      </c>
      <c r="E83" s="22">
        <v>668</v>
      </c>
      <c r="F83" s="22">
        <v>1472</v>
      </c>
      <c r="G83" s="22">
        <v>3404</v>
      </c>
      <c r="H83" s="22">
        <v>945</v>
      </c>
      <c r="I83" s="22">
        <v>693</v>
      </c>
      <c r="J83" s="22">
        <v>78</v>
      </c>
      <c r="K83" s="22">
        <v>23</v>
      </c>
      <c r="L83" s="22">
        <v>13</v>
      </c>
      <c r="M83" s="22">
        <v>1</v>
      </c>
      <c r="N83" s="22">
        <v>12981</v>
      </c>
    </row>
    <row r="84" spans="1:31" s="10" customFormat="1" ht="12" customHeight="1" x14ac:dyDescent="0.25">
      <c r="A84" s="5"/>
      <c r="B84" s="18" t="s">
        <v>97</v>
      </c>
      <c r="C84" s="22">
        <v>0</v>
      </c>
      <c r="D84" s="22">
        <v>0</v>
      </c>
      <c r="E84" s="22">
        <v>10</v>
      </c>
      <c r="F84" s="22">
        <v>18</v>
      </c>
      <c r="G84" s="22">
        <v>42</v>
      </c>
      <c r="H84" s="22">
        <v>23</v>
      </c>
      <c r="I84" s="22">
        <v>36</v>
      </c>
      <c r="J84" s="22">
        <v>80</v>
      </c>
      <c r="K84" s="22">
        <v>1</v>
      </c>
      <c r="L84" s="22">
        <v>23</v>
      </c>
      <c r="M84" s="22">
        <v>7</v>
      </c>
      <c r="N84" s="22">
        <v>240</v>
      </c>
    </row>
    <row r="85" spans="1:31" s="10" customFormat="1" ht="12" customHeight="1" x14ac:dyDescent="0.25">
      <c r="B85" s="18" t="s">
        <v>98</v>
      </c>
      <c r="C85" s="22">
        <v>0</v>
      </c>
      <c r="D85" s="22">
        <v>5</v>
      </c>
      <c r="E85" s="22">
        <v>206</v>
      </c>
      <c r="F85" s="22">
        <v>235</v>
      </c>
      <c r="G85" s="22">
        <v>969</v>
      </c>
      <c r="H85" s="22">
        <v>74</v>
      </c>
      <c r="I85" s="22">
        <v>233</v>
      </c>
      <c r="J85" s="22">
        <v>95</v>
      </c>
      <c r="K85" s="22">
        <v>31</v>
      </c>
      <c r="L85" s="22">
        <v>5</v>
      </c>
      <c r="M85" s="22">
        <v>49</v>
      </c>
      <c r="N85" s="22">
        <v>1902</v>
      </c>
    </row>
    <row r="86" spans="1:31" s="5" customFormat="1" ht="12" customHeight="1" x14ac:dyDescent="0.25">
      <c r="A86" s="10"/>
      <c r="B86" s="18" t="s">
        <v>99</v>
      </c>
      <c r="C86" s="22">
        <v>5617</v>
      </c>
      <c r="D86" s="22">
        <v>5731</v>
      </c>
      <c r="E86" s="22">
        <v>10439</v>
      </c>
      <c r="F86" s="22">
        <v>13748</v>
      </c>
      <c r="G86" s="22">
        <v>15947</v>
      </c>
      <c r="H86" s="22">
        <v>3574</v>
      </c>
      <c r="I86" s="22">
        <v>1643</v>
      </c>
      <c r="J86" s="22">
        <v>491</v>
      </c>
      <c r="K86" s="22">
        <v>186</v>
      </c>
      <c r="L86" s="22">
        <v>18</v>
      </c>
      <c r="M86" s="22">
        <v>4</v>
      </c>
      <c r="N86" s="22">
        <v>57398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10" customFormat="1" ht="12" customHeight="1" x14ac:dyDescent="0.25">
      <c r="B87" s="18" t="s">
        <v>100</v>
      </c>
      <c r="C87" s="22">
        <v>0</v>
      </c>
      <c r="D87" s="22">
        <v>6</v>
      </c>
      <c r="E87" s="22">
        <v>64</v>
      </c>
      <c r="F87" s="22">
        <v>781</v>
      </c>
      <c r="G87" s="22">
        <v>1097</v>
      </c>
      <c r="H87" s="22">
        <v>73</v>
      </c>
      <c r="I87" s="22">
        <v>57</v>
      </c>
      <c r="J87" s="22">
        <v>41</v>
      </c>
      <c r="K87" s="22">
        <v>45</v>
      </c>
      <c r="L87" s="22">
        <v>1</v>
      </c>
      <c r="M87" s="22">
        <v>0</v>
      </c>
      <c r="N87" s="22">
        <v>2165</v>
      </c>
    </row>
    <row r="88" spans="1:31" s="10" customFormat="1" ht="12" customHeight="1" x14ac:dyDescent="0.25">
      <c r="B88" s="18" t="s">
        <v>101</v>
      </c>
      <c r="C88" s="22">
        <v>4731</v>
      </c>
      <c r="D88" s="22">
        <v>3694</v>
      </c>
      <c r="E88" s="22">
        <v>6809</v>
      </c>
      <c r="F88" s="22">
        <v>9679</v>
      </c>
      <c r="G88" s="22">
        <v>10982</v>
      </c>
      <c r="H88" s="22">
        <v>2425</v>
      </c>
      <c r="I88" s="22">
        <v>1401</v>
      </c>
      <c r="J88" s="22">
        <v>667</v>
      </c>
      <c r="K88" s="22">
        <v>419</v>
      </c>
      <c r="L88" s="22">
        <v>15</v>
      </c>
      <c r="M88" s="22">
        <v>2</v>
      </c>
      <c r="N88" s="22">
        <v>40822</v>
      </c>
    </row>
    <row r="89" spans="1:31" s="10" customFormat="1" ht="12" customHeight="1" x14ac:dyDescent="0.25">
      <c r="A89" s="5"/>
      <c r="B89" s="23" t="s">
        <v>102</v>
      </c>
      <c r="C89" s="22">
        <v>0</v>
      </c>
      <c r="D89" s="22">
        <v>3</v>
      </c>
      <c r="E89" s="22">
        <v>12</v>
      </c>
      <c r="F89" s="22">
        <v>25</v>
      </c>
      <c r="G89" s="22">
        <v>99</v>
      </c>
      <c r="H89" s="22">
        <v>20</v>
      </c>
      <c r="I89" s="22">
        <v>8</v>
      </c>
      <c r="J89" s="22">
        <v>9</v>
      </c>
      <c r="K89" s="22">
        <v>0</v>
      </c>
      <c r="L89" s="22">
        <v>0</v>
      </c>
      <c r="M89" s="22">
        <v>0</v>
      </c>
      <c r="N89" s="22">
        <v>176</v>
      </c>
    </row>
    <row r="90" spans="1:31" s="10" customFormat="1" ht="12" customHeight="1" x14ac:dyDescent="0.25">
      <c r="B90" s="29" t="s">
        <v>21</v>
      </c>
      <c r="C90" s="80">
        <v>16263</v>
      </c>
      <c r="D90" s="80">
        <v>11359</v>
      </c>
      <c r="E90" s="80">
        <v>21001</v>
      </c>
      <c r="F90" s="80">
        <v>29839</v>
      </c>
      <c r="G90" s="80">
        <v>35628</v>
      </c>
      <c r="H90" s="80">
        <v>8379</v>
      </c>
      <c r="I90" s="80">
        <v>4709</v>
      </c>
      <c r="J90" s="80">
        <v>1658</v>
      </c>
      <c r="K90" s="80">
        <v>837</v>
      </c>
      <c r="L90" s="80">
        <v>108</v>
      </c>
      <c r="M90" s="80">
        <v>74</v>
      </c>
      <c r="N90" s="83">
        <v>129855</v>
      </c>
    </row>
    <row r="91" spans="1:31" s="10" customFormat="1" ht="12" customHeight="1" x14ac:dyDescent="0.25">
      <c r="B91" s="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31" s="10" customFormat="1" ht="12" customHeight="1" x14ac:dyDescent="0.25">
      <c r="B92" s="26" t="s">
        <v>65</v>
      </c>
      <c r="C92" s="52" t="s">
        <v>66</v>
      </c>
      <c r="D92" s="52" t="s">
        <v>67</v>
      </c>
      <c r="E92" s="52" t="s">
        <v>68</v>
      </c>
      <c r="F92" s="52" t="s">
        <v>69</v>
      </c>
      <c r="G92" s="52" t="s">
        <v>70</v>
      </c>
      <c r="H92" s="52" t="s">
        <v>71</v>
      </c>
      <c r="I92" s="52" t="s">
        <v>72</v>
      </c>
      <c r="J92" s="52" t="s">
        <v>73</v>
      </c>
      <c r="K92" s="52" t="s">
        <v>74</v>
      </c>
      <c r="L92" s="52">
        <v>478</v>
      </c>
      <c r="M92" s="52">
        <v>356</v>
      </c>
      <c r="N92" s="52" t="s">
        <v>75</v>
      </c>
    </row>
    <row r="93" spans="1:31" s="10" customFormat="1" ht="12" customHeight="1" x14ac:dyDescent="0.25">
      <c r="B93" s="26" t="s">
        <v>103</v>
      </c>
      <c r="C93" s="52" t="s">
        <v>104</v>
      </c>
      <c r="D93" s="52" t="s">
        <v>105</v>
      </c>
      <c r="E93" s="52" t="s">
        <v>106</v>
      </c>
      <c r="F93" s="52" t="s">
        <v>107</v>
      </c>
      <c r="G93" s="52" t="s">
        <v>108</v>
      </c>
      <c r="H93" s="52" t="s">
        <v>109</v>
      </c>
      <c r="I93" s="52" t="s">
        <v>110</v>
      </c>
      <c r="J93" s="52" t="s">
        <v>111</v>
      </c>
      <c r="K93" s="52" t="s">
        <v>112</v>
      </c>
      <c r="L93" s="52">
        <v>514</v>
      </c>
      <c r="M93" s="52">
        <v>160</v>
      </c>
      <c r="N93" s="52" t="s">
        <v>113</v>
      </c>
    </row>
    <row r="94" spans="1:31" s="10" customFormat="1" ht="12" customHeight="1" x14ac:dyDescent="0.25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31" s="10" customFormat="1" ht="12" customHeight="1" x14ac:dyDescent="0.25">
      <c r="B95" s="32" t="s">
        <v>114</v>
      </c>
      <c r="C95" s="81" t="s">
        <v>115</v>
      </c>
      <c r="D95" s="81" t="s">
        <v>116</v>
      </c>
      <c r="E95" s="81" t="s">
        <v>117</v>
      </c>
      <c r="F95" s="81" t="s">
        <v>118</v>
      </c>
      <c r="G95" s="81" t="s">
        <v>119</v>
      </c>
      <c r="H95" s="81" t="s">
        <v>120</v>
      </c>
      <c r="I95" s="81" t="s">
        <v>121</v>
      </c>
      <c r="J95" s="81" t="s">
        <v>122</v>
      </c>
      <c r="K95" s="81" t="s">
        <v>123</v>
      </c>
      <c r="L95" s="81">
        <v>992</v>
      </c>
      <c r="M95" s="81">
        <v>516</v>
      </c>
      <c r="N95" s="81" t="s">
        <v>124</v>
      </c>
    </row>
    <row r="96" spans="1:31" s="33" customFormat="1" ht="11.25" customHeight="1" x14ac:dyDescent="0.25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2:31" s="33" customFormat="1" ht="12.75" customHeight="1" x14ac:dyDescent="0.25">
      <c r="B97" s="36" t="s">
        <v>125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2:31" s="33" customFormat="1" ht="12.75" customHeight="1" x14ac:dyDescent="0.25">
      <c r="B98" s="37" t="s">
        <v>126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2:31" s="33" customFormat="1" ht="12.75" customHeight="1" x14ac:dyDescent="0.25">
      <c r="B99" s="37" t="s">
        <v>127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2:31" s="33" customFormat="1" ht="12.75" customHeight="1" x14ac:dyDescent="0.25"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2:31" ht="12.75" customHeight="1" x14ac:dyDescent="0.2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</sheetData>
  <hyperlinks>
    <hyperlink ref="O8" r:id="rId1" display="http://nefdreports/ReportServer?%2FNEFD%2FPublication%2FReport%209.9%20-%20Subreport%20for%20DrillThrough&amp;SurveyYear=2016&amp;TA_Name=Far%20North%20District&amp;TerritorialAuthorityId=TA001&amp;Age_Class=61%2B&amp;LowerThreshold%3Aisnull=True&amp;UpperThreshold%3Aisnull=True&amp;Species=SG001&amp;PruningRegime=All&amp;ThinningRegime=All&amp;Revision=Latest&amp;rs%3AParameterLanguage="/>
    <hyperlink ref="O9" r:id="rId2" display="http://nefdreports/ReportServer?%2FNEFD%2FPublication%2FReport%209.9%20-%20Subreport%20for%20DrillThrough&amp;SurveyYear=2016&amp;TA_Name=Whangarei%20District&amp;TerritorialAuthorityId=TA002&amp;Age_Class=61%2B&amp;LowerThreshold%3Aisnull=True&amp;UpperThreshold%3Aisnull=True&amp;Species=SG001&amp;PruningRegime=All&amp;ThinningRegime=All&amp;Revision=Latest&amp;rs%3AParameterLanguage="/>
    <hyperlink ref="O10" r:id="rId3" display="http://nefdreports/ReportServer?%2FNEFD%2FPublication%2FReport%209.9%20-%20Subreport%20for%20DrillThrough&amp;SurveyYear=2016&amp;TA_Name=Kaipara%20District&amp;TerritorialAuthorityId=TA003&amp;Age_Class=61%2B&amp;LowerThreshold%3Aisnull=True&amp;UpperThreshold%3Aisnull=True&amp;Species=SG001&amp;PruningRegime=All&amp;ThinningRegime=All&amp;Revision=Latest&amp;rs%3AParameterLanguage="/>
    <hyperlink ref="O11" r:id="rId4" display="http://nefdreports/ReportServer?%2FNEFD%2FPublication%2FReport%209.9%20-%20Subreport%20for%20DrillThrough&amp;SurveyYear=2016&amp;TA_Name=Auckland%20Council&amp;TerritorialAuthorityId=TA004&amp;Age_Class=61%2B&amp;LowerThreshold%3Aisnull=True&amp;UpperThreshold%3Aisnull=True&amp;Species=SG001&amp;PruningRegime=All&amp;ThinningRegime=All&amp;Revision=Latest&amp;rs%3AParameterLanguage="/>
    <hyperlink ref="O14" r:id="rId5" display="http://nefdreports/ReportServer?%2FNEFD%2FPublication%2FReport%209.9%20-%20Subreport%20for%20DrillThrough&amp;SurveyYear=2016&amp;TA_Name=Thames-Coromandel%20District&amp;TerritorialAuthorityId=TA011&amp;Age_Class=61%2B&amp;LowerThreshold%3Aisnull=True&amp;UpperThreshold%3Aisnull=True&amp;Species=SG001&amp;PruningRegime=All&amp;ThinningRegime=All&amp;Revision=Latest&amp;rs%3AParameterLanguage="/>
    <hyperlink ref="O15" r:id="rId6" display="http://nefdreports/ReportServer?%2FNEFD%2FPublication%2FReport%209.9%20-%20Subreport%20for%20DrillThrough&amp;SurveyYear=2016&amp;TA_Name=Hauraki%20District&amp;TerritorialAuthorityId=TA012&amp;Age_Class=61%2B&amp;LowerThreshold%3Aisnull=True&amp;UpperThreshold%3Aisnull=True&amp;Species=SG001&amp;PruningRegime=All&amp;ThinningRegime=All&amp;Revision=Latest&amp;rs%3AParameterLanguage="/>
    <hyperlink ref="O16" r:id="rId7" display="http://nefdreports/ReportServer?%2FNEFD%2FPublication%2FReport%209.9%20-%20Subreport%20for%20DrillThrough&amp;SurveyYear=2016&amp;TA_Name=Waikato%20District&amp;TerritorialAuthorityId=TA014&amp;Age_Class=61%2B&amp;LowerThreshold%3Aisnull=True&amp;UpperThreshold%3Aisnull=True&amp;Species=SG001&amp;PruningRegime=All&amp;ThinningRegime=All&amp;Revision=Latest&amp;rs%3AParameterLanguage="/>
    <hyperlink ref="O17" r:id="rId8" display="http://nefdreports/ReportServer?%2FNEFD%2FPublication%2FReport%209.9%20-%20Subreport%20for%20DrillThrough&amp;SurveyYear=2016&amp;TA_Name=Matamata-Piako%20District&amp;TerritorialAuthorityId=TA015&amp;Age_Class=61%2B&amp;LowerThreshold%3Aisnull=True&amp;UpperThreshold%3Aisnull=True&amp;Species=SG001&amp;PruningRegime=All&amp;ThinningRegime=All&amp;Revision=Latest&amp;rs%3AParameterLanguage="/>
    <hyperlink ref="O18" r:id="rId9" display="http://nefdreports/ReportServer?%2FNEFD%2FPublication%2FReport%209.9%20-%20Subreport%20for%20DrillThrough&amp;SurveyYear=2016&amp;TA_Name=Hamilton%20City&amp;TerritorialAuthorityId=TA016&amp;Age_Class=61%2B&amp;LowerThreshold%3Aisnull=True&amp;UpperThreshold%3Aisnull=True&amp;Species=SG001&amp;PruningRegime=All&amp;ThinningRegime=All&amp;Revision=Latest&amp;rs%3AParameterLanguage="/>
    <hyperlink ref="O19" r:id="rId10" display="http://nefdreports/ReportServer?%2FNEFD%2FPublication%2FReport%209.9%20-%20Subreport%20for%20DrillThrough&amp;SurveyYear=2016&amp;TA_Name=Waipa%20District&amp;TerritorialAuthorityId=TA017&amp;Age_Class=61%2B&amp;LowerThreshold%3Aisnull=True&amp;UpperThreshold%3Aisnull=True&amp;Species=SG001&amp;PruningRegime=All&amp;ThinningRegime=All&amp;Revision=Latest&amp;rs%3AParameterLanguage="/>
    <hyperlink ref="O20" r:id="rId11" display="http://nefdreports/ReportServer?%2FNEFD%2FPublication%2FReport%209.9%20-%20Subreport%20for%20DrillThrough&amp;SurveyYear=2016&amp;TA_Name=Otorohanga%20District&amp;TerritorialAuthorityId=TA018&amp;Age_Class=61%2B&amp;LowerThreshold%3Aisnull=True&amp;UpperThreshold%3Aisnull=True&amp;Species=SG001&amp;PruningRegime=All&amp;ThinningRegime=All&amp;Revision=Latest&amp;rs%3AParameterLanguage="/>
    <hyperlink ref="O21" r:id="rId12" display="http://nefdreports/ReportServer?%2FNEFD%2FPublication%2FReport%209.9%20-%20Subreport%20for%20DrillThrough&amp;SurveyYear=2016&amp;TA_Name=Waitomo%20District&amp;TerritorialAuthorityId=TA019&amp;Age_Class=61%2B&amp;LowerThreshold%3Aisnull=True&amp;UpperThreshold%3Aisnull=True&amp;Species=SG001&amp;PruningRegime=All&amp;ThinningRegime=All&amp;Revision=Latest&amp;rs%3AParameterLanguage="/>
    <hyperlink ref="O22" r:id="rId13" display="http://nefdreports/ReportServer?%2FNEFD%2FPublication%2FReport%209.9%20-%20Subreport%20for%20DrillThrough&amp;SurveyYear=2016&amp;TA_Name=Ruapehu%20District&amp;TerritorialAuthorityId=TA020&amp;Age_Class=61%2B&amp;LowerThreshold%3Aisnull=True&amp;UpperThreshold%3Aisnull=True&amp;Species=SG001&amp;PruningRegime=All&amp;ThinningRegime=All&amp;Revision=Latest&amp;rs%3AParameterLanguage="/>
    <hyperlink ref="O23" r:id="rId14" display="http://nefdreports/ReportServer?%2FNEFD%2FPublication%2FReport%209.9%20-%20Subreport%20for%20DrillThrough&amp;SurveyYear=2016&amp;TA_Name=South%20Waikato%20District&amp;TerritorialAuthorityId=TA021&amp;Age_Class=61%2B&amp;LowerThreshold%3Aisnull=True&amp;UpperThreshold%3Aisnull=True&amp;Species=SG001&amp;PruningRegime=All&amp;ThinningRegime=All&amp;Revision=Latest&amp;rs%3AParameterLanguage="/>
    <hyperlink ref="O24" r:id="rId15" display="http://nefdreports/ReportServer?%2FNEFD%2FPublication%2FReport%209.9%20-%20Subreport%20for%20DrillThrough&amp;SurveyYear=2016&amp;TA_Name=Taupo%20District&amp;TerritorialAuthorityId=TA022&amp;Age_Class=61%2B&amp;LowerThreshold%3Aisnull=True&amp;UpperThreshold%3Aisnull=True&amp;Species=SG001&amp;PruningRegime=All&amp;ThinningRegime=All&amp;Revision=Latest&amp;rs%3AParameterLanguage="/>
    <hyperlink ref="O25" r:id="rId16" display="http://nefdreports/ReportServer?%2FNEFD%2FPublication%2FReport%209.9%20-%20Subreport%20for%20DrillThrough&amp;SurveyYear=2016&amp;TA_Name=Tauranga%20District&amp;TerritorialAuthorityId=TA023&amp;Age_Class=61%2B&amp;LowerThreshold%3Aisnull=True&amp;UpperThreshold%3Aisnull=True&amp;Species=SG001&amp;PruningRegime=All&amp;ThinningRegime=All&amp;Revision=Latest&amp;rs%3AParameterLanguage="/>
    <hyperlink ref="O26" r:id="rId17" display="http://nefdreports/ReportServer?%2FNEFD%2FPublication%2FReport%209.9%20-%20Subreport%20for%20DrillThrough&amp;SurveyYear=2016&amp;TA_Name=Western%20Bay%20of%20Plenty%20District&amp;TerritorialAuthorityId=TA024&amp;Age_Class=61%2B&amp;LowerThreshold%3Aisnull=True&amp;UpperThreshold%3Aisnull=True&amp;Species=SG001&amp;PruningRegime=All&amp;ThinningRegime=All&amp;Revision=Latest&amp;rs%3AParameterLanguage="/>
    <hyperlink ref="O27" r:id="rId18" display="http://nefdreports/ReportServer?%2FNEFD%2FPublication%2FReport%209.9%20-%20Subreport%20for%20DrillThrough&amp;SurveyYear=2016&amp;TA_Name=Rotorua%20District&amp;TerritorialAuthorityId=TA025&amp;Age_Class=61%2B&amp;LowerThreshold%3Aisnull=True&amp;UpperThreshold%3Aisnull=True&amp;Species=SG001&amp;PruningRegime=All&amp;ThinningRegime=All&amp;Revision=Latest&amp;rs%3AParameterLanguage="/>
    <hyperlink ref="O28" r:id="rId19" display="http://nefdreports/ReportServer?%2FNEFD%2FPublication%2FReport%209.9%20-%20Subreport%20for%20DrillThrough&amp;SurveyYear=2016&amp;TA_Name=Kawerau%20District&amp;TerritorialAuthorityId=TA026&amp;Age_Class=61%2B&amp;LowerThreshold%3Aisnull=True&amp;UpperThreshold%3Aisnull=True&amp;Species=SG001&amp;PruningRegime=All&amp;ThinningRegime=All&amp;Revision=Latest&amp;rs%3AParameterLanguage="/>
    <hyperlink ref="O29" r:id="rId20" display="http://nefdreports/ReportServer?%2FNEFD%2FPublication%2FReport%209.9%20-%20Subreport%20for%20DrillThrough&amp;SurveyYear=2016&amp;TA_Name=Whakatane%20District&amp;TerritorialAuthorityId=TA027&amp;Age_Class=61%2B&amp;LowerThreshold%3Aisnull=True&amp;UpperThreshold%3Aisnull=True&amp;Species=SG001&amp;PruningRegime=All&amp;ThinningRegime=All&amp;Revision=Latest&amp;rs%3AParameterLanguage="/>
    <hyperlink ref="O30" r:id="rId21" display="http://nefdreports/ReportServer?%2FNEFD%2FPublication%2FReport%209.9%20-%20Subreport%20for%20DrillThrough&amp;SurveyYear=2016&amp;TA_Name=Opotiki%20District&amp;TerritorialAuthorityId=TA028&amp;Age_Class=61%2B&amp;LowerThreshold%3Aisnull=True&amp;UpperThreshold%3Aisnull=True&amp;Species=SG001&amp;PruningRegime=All&amp;ThinningRegime=All&amp;Revision=Latest&amp;rs%3AParameterLanguage="/>
    <hyperlink ref="O45" r:id="rId22" display="http://nefdreports/ReportServer?%2FNEFD%2FPublication%2FReport%209.9%20-%20Subreport%20for%20DrillThrough&amp;SurveyYear=2016&amp;TA_Name=Wanganui%20District&amp;TerritorialAuthorityId=TA037&amp;Age_Class=61%2B&amp;LowerThreshold%3Aisnull=True&amp;UpperThreshold%3Aisnull=True&amp;Species=SG001&amp;PruningRegime=All&amp;ThinningRegime=All&amp;Revision=Latest&amp;rs%3AParameterLanguage="/>
    <hyperlink ref="O46" r:id="rId23" display="http://nefdreports/ReportServer?%2FNEFD%2FPublication%2FReport%209.9%20-%20Subreport%20for%20DrillThrough&amp;SurveyYear=2016&amp;TA_Name=Rangitikei%20District&amp;TerritorialAuthorityId=TA038&amp;Age_Class=61%2B&amp;LowerThreshold%3Aisnull=True&amp;UpperThreshold%3Aisnull=True&amp;Species=SG001&amp;PruningRegime=All&amp;ThinningRegime=All&amp;Revision=Latest&amp;rs%3AParameterLanguage="/>
    <hyperlink ref="O47" r:id="rId24" display="http://nefdreports/ReportServer?%2FNEFD%2FPublication%2FReport%209.9%20-%20Subreport%20for%20DrillThrough&amp;SurveyYear=2016&amp;TA_Name=Manawatu%20District&amp;TerritorialAuthorityId=TA039&amp;Age_Class=61%2B&amp;LowerThreshold%3Aisnull=True&amp;UpperThreshold%3Aisnull=True&amp;Species=SG001&amp;PruningRegime=All&amp;ThinningRegime=All&amp;Revision=Latest&amp;rs%3AParameterLanguage="/>
    <hyperlink ref="O48" r:id="rId25" display="http://nefdreports/ReportServer?%2FNEFD%2FPublication%2FReport%209.9%20-%20Subreport%20for%20DrillThrough&amp;SurveyYear=2016&amp;TA_Name=Palmerston%20North%20City&amp;TerritorialAuthorityId=TA040&amp;Age_Class=61%2B&amp;LowerThreshold%3Aisnull=True&amp;UpperThreshold%3Aisnull=True&amp;Species=SG001&amp;PruningRegime=All&amp;ThinningRegime=All&amp;Revision=Latest&amp;rs%3AParameterLanguage="/>
    <hyperlink ref="O49" r:id="rId26" display="http://nefdreports/ReportServer?%2FNEFD%2FPublication%2FReport%209.9%20-%20Subreport%20for%20DrillThrough&amp;SurveyYear=2016&amp;TA_Name=Tararua%20District&amp;TerritorialAuthorityId=TA041&amp;Age_Class=61%2B&amp;LowerThreshold%3Aisnull=True&amp;UpperThreshold%3Aisnull=True&amp;Species=SG001&amp;PruningRegime=All&amp;ThinningRegime=All&amp;Revision=Latest&amp;rs%3AParameterLanguage="/>
    <hyperlink ref="O50" r:id="rId27" display="http://nefdreports/ReportServer?%2FNEFD%2FPublication%2FReport%209.9%20-%20Subreport%20for%20DrillThrough&amp;SurveyYear=2016&amp;TA_Name=Masterton%20District&amp;TerritorialAuthorityId=TA042&amp;Age_Class=61%2B&amp;LowerThreshold%3Aisnull=True&amp;UpperThreshold%3Aisnull=True&amp;Species=SG001&amp;PruningRegime=All&amp;ThinningRegime=All&amp;Revision=Latest&amp;rs%3AParameterLanguage="/>
    <hyperlink ref="O52" r:id="rId28" display="http://nefdreports/ReportServer?%2FNEFD%2FPublication%2FReport%209.9%20-%20Subreport%20for%20DrillThrough&amp;SurveyYear=2016&amp;TA_Name=Carterton%20District&amp;TerritorialAuthorityId=TA044&amp;Age_Class=61%2B&amp;LowerThreshold%3Aisnull=True&amp;UpperThreshold%3Aisnull=True&amp;Species=SG001&amp;PruningRegime=All&amp;ThinningRegime=All&amp;Revision=Latest&amp;rs%3AParameterLanguage="/>
    <hyperlink ref="O53" r:id="rId29" display="http://nefdreports/ReportServer?%2FNEFD%2FPublication%2FReport%209.9%20-%20Subreport%20for%20DrillThrough&amp;SurveyYear=2016&amp;TA_Name=South%20Wairarapa%20District&amp;TerritorialAuthorityId=TA045&amp;Age_Class=61%2B&amp;LowerThreshold%3Aisnull=True&amp;UpperThreshold%3Aisnull=True&amp;Species=SG001&amp;PruningRegime=All&amp;ThinningRegime=All&amp;Revision=Latest&amp;rs%3AParameterLanguage="/>
    <hyperlink ref="O57" r:id="rId30" display="http://nefdreports/ReportServer?%2FNEFD%2FPublication%2FReport%209.9%20-%20Subreport%20for%20DrillThrough&amp;SurveyYear=2016&amp;TA_Name=Wellington%20City&amp;TerritorialAuthorityId=TA049&amp;Age_Class=61%2B&amp;LowerThreshold%3Aisnull=True&amp;UpperThreshold%3Aisnull=True&amp;Species=SG001&amp;PruningRegime=All&amp;ThinningRegime=All&amp;Revision=Latest&amp;rs%3AParameterLanguage="/>
    <hyperlink ref="O58" r:id="rId31" display="http://nefdreports/ReportServer?%2FNEFD%2FPublication%2FReport%209.9%20-%20Subreport%20for%20DrillThrough&amp;SurveyYear=2016&amp;TA_Name=Lower%20Hutt%20City&amp;TerritorialAuthorityId=TA050&amp;Age_Class=61%2B&amp;LowerThreshold%3Aisnull=True&amp;UpperThreshold%3Aisnull=True&amp;Species=SG001&amp;PruningRegime=All&amp;ThinningRegime=All&amp;Revision=Latest&amp;rs%3AParameterLanguage="/>
    <hyperlink ref="O64" r:id="rId32" display="http://nefdreports/ReportServer?%2FNEFD%2FPublication%2FReport%209.9%20-%20Subreport%20for%20DrillThrough&amp;SurveyYear=2016&amp;TA_Name=Kaikoura%20District&amp;TerritorialAuthorityId=TA054&amp;Age_Class=61%2B&amp;LowerThreshold%3Aisnull=True&amp;UpperThreshold%3Aisnull=True&amp;Species=SG001&amp;PruningRegime=All&amp;ThinningRegime=All&amp;Revision=Latest&amp;rs%3AParameterLanguage="/>
    <hyperlink ref="O63" r:id="rId33" display="http://nefdreports/ReportServer?%2FNEFD%2FPublication%2FReport%209.9%20-%20Subreport%20for%20DrillThrough&amp;SurveyYear=2016&amp;TA_Name=Marlborough%20District&amp;TerritorialAuthorityId=TA053&amp;Age_Class=61%2B&amp;LowerThreshold%3Aisnull=True&amp;UpperThreshold%3Aisnull=True&amp;Species=SG001&amp;PruningRegime=All&amp;ThinningRegime=All&amp;Revision=Latest&amp;rs%3AParameterLanguage="/>
    <hyperlink ref="O62" r:id="rId34" display="http://nefdreports/ReportServer?%2FNEFD%2FPublication%2FReport%209.9%20-%20Subreport%20for%20DrillThrough&amp;SurveyYear=2016&amp;TA_Name=Tasman%20District&amp;TerritorialAuthorityId=TA052&amp;Age_Class=61%2B&amp;LowerThreshold%3Aisnull=True&amp;UpperThreshold%3Aisnull=True&amp;Species=SG001&amp;PruningRegime=All&amp;ThinningRegime=All&amp;Revision=Latest&amp;rs%3AParameterLanguage="/>
    <hyperlink ref="O61" r:id="rId35" display="http://nefdreports/ReportServer?%2FNEFD%2FPublication%2FReport%209.9%20-%20Subreport%20for%20DrillThrough&amp;SurveyYear=2016&amp;TA_Name=Nelson%20City&amp;TerritorialAuthorityId=TA051&amp;Age_Class=61%2B&amp;LowerThreshold%3Aisnull=True&amp;UpperThreshold%3Aisnull=True&amp;Species=SG001&amp;PruningRegime=All&amp;ThinningRegime=All&amp;Revision=Latest&amp;rs%3AParameterLanguage="/>
    <hyperlink ref="O67" r:id="rId36" display="http://nefdreports/ReportServer?%2FNEFD%2FPublication%2FReport%209.9%20-%20Subreport%20for%20DrillThrough&amp;SurveyYear=2016&amp;TA_Name=Buller%20District&amp;TerritorialAuthorityId=TA055&amp;Age_Class=61%2B&amp;LowerThreshold%3Aisnull=True&amp;UpperThreshold%3Aisnull=True&amp;Species=SG001&amp;PruningRegime=All&amp;ThinningRegime=All&amp;Revision=Latest&amp;rs%3AParameterLanguage="/>
    <hyperlink ref="O68" r:id="rId37" display="http://nefdreports/ReportServer?%2FNEFD%2FPublication%2FReport%209.9%20-%20Subreport%20for%20DrillThrough&amp;SurveyYear=2016&amp;TA_Name=Grey%20District&amp;TerritorialAuthorityId=TA056&amp;Age_Class=61%2B&amp;LowerThreshold%3Aisnull=True&amp;UpperThreshold%3Aisnull=True&amp;Species=SG001&amp;PruningRegime=All&amp;ThinningRegime=All&amp;Revision=Latest&amp;rs%3AParameterLanguage="/>
    <hyperlink ref="O69" r:id="rId38" display="http://nefdreports/ReportServer?%2FNEFD%2FPublication%2FReport%209.9%20-%20Subreport%20for%20DrillThrough&amp;SurveyYear=2016&amp;TA_Name=Westland%20District&amp;TerritorialAuthorityId=TA057&amp;Age_Class=61%2B&amp;LowerThreshold%3Aisnull=True&amp;UpperThreshold%3Aisnull=True&amp;Species=SG001&amp;PruningRegime=All&amp;ThinningRegime=All&amp;Revision=Latest&amp;rs%3AParameterLanguage="/>
    <hyperlink ref="O72" r:id="rId39" display="http://nefdreports/ReportServer?%2FNEFD%2FPublication%2FReport%209.9%20-%20Subreport%20for%20DrillThrough&amp;SurveyYear=2016&amp;TA_Name=Hurunui%20District&amp;TerritorialAuthorityId=TA058&amp;Age_Class=61%2B&amp;LowerThreshold%3Aisnull=True&amp;UpperThreshold%3Aisnull=True&amp;Species=SG001&amp;PruningRegime=All&amp;ThinningRegime=All&amp;Revision=Latest&amp;rs%3AParameterLanguage="/>
    <hyperlink ref="O73" r:id="rId40" display="http://nefdreports/ReportServer?%2FNEFD%2FPublication%2FReport%209.9%20-%20Subreport%20for%20DrillThrough&amp;SurveyYear=2016&amp;TA_Name=Waimakariri%20District&amp;TerritorialAuthorityId=TA059&amp;Age_Class=61%2B&amp;LowerThreshold%3Aisnull=True&amp;UpperThreshold%3Aisnull=True&amp;Species=SG001&amp;PruningRegime=All&amp;ThinningRegime=All&amp;Revision=Latest&amp;rs%3AParameterLanguage="/>
    <hyperlink ref="O74" r:id="rId41" display="http://nefdreports/ReportServer?%2FNEFD%2FPublication%2FReport%209.9%20-%20Subreport%20for%20DrillThrough&amp;SurveyYear=2016&amp;TA_Name=Christchurch%20City&amp;TerritorialAuthorityId=TA060&amp;Age_Class=61%2B&amp;LowerThreshold%3Aisnull=True&amp;UpperThreshold%3Aisnull=True&amp;Species=SG001&amp;PruningRegime=All&amp;ThinningRegime=All&amp;Revision=Latest&amp;rs%3AParameterLanguage="/>
    <hyperlink ref="O75" r:id="rId42" display="http://nefdreports/ReportServer?%2FNEFD%2FPublication%2FReport%209.9%20-%20Subreport%20for%20DrillThrough&amp;SurveyYear=2016&amp;TA_Name=Selwyn%20District&amp;TerritorialAuthorityId=TA062&amp;Age_Class=61%2B&amp;LowerThreshold%3Aisnull=True&amp;UpperThreshold%3Aisnull=True&amp;Species=SG001&amp;PruningRegime=All&amp;ThinningRegime=All&amp;Revision=Latest&amp;rs%3AParameterLanguage="/>
    <hyperlink ref="O76" r:id="rId43" display="http://nefdreports/ReportServer?%2FNEFD%2FPublication%2FReport%209.9%20-%20Subreport%20for%20DrillThrough&amp;SurveyYear=2016&amp;TA_Name=Ashburton%20District&amp;TerritorialAuthorityId=TA063&amp;Age_Class=61%2B&amp;LowerThreshold%3Aisnull=True&amp;UpperThreshold%3Aisnull=True&amp;Species=SG001&amp;PruningRegime=All&amp;ThinningRegime=All&amp;Revision=Latest&amp;rs%3AParameterLanguage="/>
    <hyperlink ref="O77" r:id="rId44" display="http://nefdreports/ReportServer?%2FNEFD%2FPublication%2FReport%209.9%20-%20Subreport%20for%20DrillThrough&amp;SurveyYear=2016&amp;TA_Name=Timaru%20District&amp;TerritorialAuthorityId=TA064&amp;Age_Class=61%2B&amp;LowerThreshold%3Aisnull=True&amp;UpperThreshold%3Aisnull=True&amp;Species=SG001&amp;PruningRegime=All&amp;ThinningRegime=All&amp;Revision=Latest&amp;rs%3AParameterLanguage="/>
    <hyperlink ref="O78" r:id="rId45" display="http://nefdreports/ReportServer?%2FNEFD%2FPublication%2FReport%209.9%20-%20Subreport%20for%20DrillThrough&amp;SurveyYear=2016&amp;TA_Name=Mackenzie%20District&amp;TerritorialAuthorityId=TA065&amp;Age_Class=61%2B&amp;LowerThreshold%3Aisnull=True&amp;UpperThreshold%3Aisnull=True&amp;Species=SG001&amp;PruningRegime=All&amp;ThinningRegime=All&amp;Revision=Latest&amp;rs%3AParameterLanguage="/>
    <hyperlink ref="O79" r:id="rId46" display="http://nefdreports/ReportServer?%2FNEFD%2FPublication%2FReport%209.9%20-%20Subreport%20for%20DrillThrough&amp;SurveyYear=2016&amp;TA_Name=Waimate%20District&amp;TerritorialAuthorityId=TA066&amp;Age_Class=61%2B&amp;LowerThreshold%3Aisnull=True&amp;UpperThreshold%3Aisnull=True&amp;Species=SG001&amp;PruningRegime=All&amp;ThinningRegime=All&amp;Revision=Latest&amp;rs%3AParameterLanguage="/>
    <hyperlink ref="O82" r:id="rId47" display="http://nefdreports/ReportServer?%2FNEFD%2FPublication%2FReport%209.9%20-%20Subreport%20for%20DrillThrough&amp;SurveyYear=2016&amp;TA_Name=Waitaki%20District&amp;TerritorialAuthorityId=TA067&amp;Age_Class=61%2B&amp;LowerThreshold%3Aisnull=True&amp;UpperThreshold%3Aisnull=True&amp;Species=SG001&amp;PruningRegime=All&amp;ThinningRegime=All&amp;Revision=Latest&amp;rs%3AParameterLanguage="/>
    <hyperlink ref="O83" r:id="rId48" display="http://nefdreports/ReportServer?%2FNEFD%2FPublication%2FReport%209.9%20-%20Subreport%20for%20DrillThrough&amp;SurveyYear=2016&amp;TA_Name=Dunedin%20City&amp;TerritorialAuthorityId=TA068&amp;Age_Class=61%2B&amp;LowerThreshold%3Aisnull=True&amp;UpperThreshold%3Aisnull=True&amp;Species=SG001&amp;PruningRegime=All&amp;ThinningRegime=All&amp;Revision=Latest&amp;rs%3AParameterLanguage="/>
    <hyperlink ref="O84" r:id="rId49" display="http://nefdreports/ReportServer?%2FNEFD%2FPublication%2FReport%209.9%20-%20Subreport%20for%20DrillThrough&amp;SurveyYear=2016&amp;TA_Name=Queenstown-Lakes%20District&amp;TerritorialAuthorityId=TA069&amp;Age_Class=61%2B&amp;LowerThreshold%3Aisnull=True&amp;UpperThreshold%3Aisnull=True&amp;Species=SG001&amp;PruningRegime=All&amp;ThinningRegime=All&amp;Revision=Latest&amp;rs%3AParameterLanguage="/>
    <hyperlink ref="O85" r:id="rId50" display="http://nefdreports/ReportServer?%2FNEFD%2FPublication%2FReport%209.9%20-%20Subreport%20for%20DrillThrough&amp;SurveyYear=2016&amp;TA_Name=Central%20Otago%20District&amp;TerritorialAuthorityId=TA070&amp;Age_Class=61%2B&amp;LowerThreshold%3Aisnull=True&amp;UpperThreshold%3Aisnull=True&amp;Species=SG001&amp;PruningRegime=All&amp;ThinningRegime=All&amp;Revision=Latest&amp;rs%3AParameterLanguage="/>
    <hyperlink ref="O86" r:id="rId51" display="http://nefdreports/ReportServer?%2FNEFD%2FPublication%2FReport%209.9%20-%20Subreport%20for%20DrillThrough&amp;SurveyYear=2016&amp;TA_Name=Clutha%20District&amp;TerritorialAuthorityId=TA071&amp;Age_Class=61%2B&amp;LowerThreshold%3Aisnull=True&amp;UpperThreshold%3Aisnull=True&amp;Species=SG001&amp;PruningRegime=All&amp;ThinningRegime=All&amp;Revision=Latest&amp;rs%3AParameterLanguage="/>
    <hyperlink ref="O87" r:id="rId52" display="http://nefdreports/ReportServer?%2FNEFD%2FPublication%2FReport%209.9%20-%20Subreport%20for%20DrillThrough&amp;SurveyYear=2016&amp;TA_Name=Gore%20District&amp;TerritorialAuthorityId=TA072&amp;Age_Class=61%2B&amp;LowerThreshold%3Aisnull=True&amp;UpperThreshold%3Aisnull=True&amp;Species=SG001&amp;PruningRegime=All&amp;ThinningRegime=All&amp;Revision=Latest&amp;rs%3AParameterLanguage="/>
    <hyperlink ref="O88" r:id="rId53" display="http://nefdreports/ReportServer?%2FNEFD%2FPublication%2FReport%209.9%20-%20Subreport%20for%20DrillThrough&amp;SurveyYear=2016&amp;TA_Name=Southland%20District&amp;TerritorialAuthorityId=TA073&amp;Age_Class=61%2B&amp;LowerThreshold%3Aisnull=True&amp;UpperThreshold%3Aisnull=True&amp;Species=SG001&amp;PruningRegime=All&amp;ThinningRegime=All&amp;Revision=Latest&amp;rs%3AParameterLanguage="/>
    <hyperlink ref="O89" r:id="rId54" display="http://nefdreports/ReportServer?%2FNEFD%2FPublication%2FReport%209.9%20-%20Subreport%20for%20DrillThrough&amp;SurveyYear=2016&amp;TA_Name=Invercargill%20City&amp;TerritorialAuthorityId=TA074&amp;Age_Class=61%2B&amp;LowerThreshold%3Aisnull=True&amp;UpperThreshold%3Aisnull=True&amp;Species=SG001&amp;PruningRegime=All&amp;ThinningRegime=All&amp;Revision=Latest&amp;rs%3AParameterLanguage="/>
    <hyperlink ref="O56" r:id="rId55" display="http://nefdreports/ReportServer?%2FNEFD%2FPublication%2FReport%209.9%20-%20Subreport%20for%20DrillThrough&amp;SurveyYear=2016&amp;TA_Name=Porirua%20City&amp;TerritorialAuthorityId=TA048&amp;Age_Class=61%2B&amp;LowerThreshold%3Aisnull=True&amp;UpperThreshold%3Aisnull=True&amp;Species=SG001&amp;PruningRegime=All&amp;ThinningRegime=All&amp;Revision=Latest&amp;rs%3AParameterLanguage="/>
  </hyperlinks>
  <printOptions horizontalCentered="1"/>
  <pageMargins left="0.15748031496062992" right="0.15748031496062992" top="0.78740157480314965" bottom="0.35433070866141736" header="0.51181102362204722" footer="0.51181102362204722"/>
  <pageSetup paperSize="9" scale="80" fitToHeight="0" orientation="portrait" horizontalDpi="4294967292" verticalDpi="4294967292" r:id="rId56"/>
  <headerFooter alignWithMargins="0"/>
  <rowBreaks count="1" manualBreakCount="1">
    <brk id="61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01"/>
  <sheetViews>
    <sheetView showGridLines="0" zoomScaleNormal="100" workbookViewId="0"/>
  </sheetViews>
  <sheetFormatPr defaultColWidth="9.140625" defaultRowHeight="12" x14ac:dyDescent="0.25"/>
  <cols>
    <col min="1" max="1" width="9.140625" style="43"/>
    <col min="2" max="2" width="21.7109375" style="43" customWidth="1"/>
    <col min="3" max="13" width="8.140625" style="42" customWidth="1"/>
    <col min="14" max="14" width="9.140625" style="42" customWidth="1"/>
    <col min="15" max="15" width="5.42578125" style="43" customWidth="1"/>
    <col min="16" max="16384" width="9.140625" style="43"/>
  </cols>
  <sheetData>
    <row r="2" spans="2:15" s="41" customFormat="1" ht="17.25" customHeight="1" x14ac:dyDescent="0.25">
      <c r="B2" s="2" t="s">
        <v>130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5" ht="13.5" customHeight="1" x14ac:dyDescent="0.25">
      <c r="B3" s="2" t="s">
        <v>1</v>
      </c>
    </row>
    <row r="4" spans="2:15" ht="10.5" customHeight="1" x14ac:dyDescent="0.25">
      <c r="G4" s="44"/>
    </row>
    <row r="5" spans="2:15" s="47" customFormat="1" ht="12" customHeight="1" x14ac:dyDescent="0.25">
      <c r="B5" s="6"/>
      <c r="C5" s="45" t="s">
        <v>2</v>
      </c>
      <c r="D5" s="45"/>
      <c r="E5" s="45"/>
      <c r="F5" s="45"/>
      <c r="G5" s="46"/>
      <c r="H5" s="45"/>
      <c r="I5" s="45"/>
      <c r="J5" s="45"/>
      <c r="K5" s="45"/>
      <c r="L5" s="45"/>
      <c r="M5" s="45"/>
      <c r="N5" s="45"/>
      <c r="O5" s="27"/>
    </row>
    <row r="6" spans="2:15" s="48" customFormat="1" ht="12" customHeight="1" x14ac:dyDescent="0.25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  <c r="O6" s="43"/>
    </row>
    <row r="7" spans="2:15" ht="12" customHeight="1" x14ac:dyDescent="0.25">
      <c r="B7" s="16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5" ht="12" customHeight="1" x14ac:dyDescent="0.25">
      <c r="B8" s="18" t="s">
        <v>17</v>
      </c>
      <c r="C8" s="22">
        <v>0</v>
      </c>
      <c r="D8" s="22">
        <v>0</v>
      </c>
      <c r="E8" s="22">
        <v>0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22">
        <v>2</v>
      </c>
      <c r="L8" s="22">
        <v>0</v>
      </c>
      <c r="M8" s="22">
        <v>0</v>
      </c>
      <c r="N8" s="22">
        <v>4</v>
      </c>
    </row>
    <row r="9" spans="2:15" ht="12" customHeight="1" x14ac:dyDescent="0.25">
      <c r="B9" s="18" t="s">
        <v>18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2:15" ht="12" customHeight="1" x14ac:dyDescent="0.25">
      <c r="B10" s="18" t="s">
        <v>19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2:15" ht="12" customHeight="1" x14ac:dyDescent="0.25">
      <c r="B11" s="18" t="s">
        <v>20</v>
      </c>
      <c r="C11" s="22">
        <v>0</v>
      </c>
      <c r="D11" s="22">
        <v>0</v>
      </c>
      <c r="E11" s="22">
        <v>0</v>
      </c>
      <c r="F11" s="22">
        <v>0</v>
      </c>
      <c r="G11" s="22">
        <v>6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6</v>
      </c>
    </row>
    <row r="12" spans="2:15" s="48" customFormat="1" ht="12" customHeight="1" x14ac:dyDescent="0.25">
      <c r="B12" s="20" t="s">
        <v>21</v>
      </c>
      <c r="C12" s="24">
        <v>0</v>
      </c>
      <c r="D12" s="24">
        <v>0</v>
      </c>
      <c r="E12" s="24">
        <v>0</v>
      </c>
      <c r="F12" s="24">
        <v>0</v>
      </c>
      <c r="G12" s="24">
        <v>8</v>
      </c>
      <c r="H12" s="24">
        <v>0</v>
      </c>
      <c r="I12" s="24">
        <v>0</v>
      </c>
      <c r="J12" s="24">
        <v>0</v>
      </c>
      <c r="K12" s="24">
        <v>2</v>
      </c>
      <c r="L12" s="24">
        <v>0</v>
      </c>
      <c r="M12" s="24">
        <v>0</v>
      </c>
      <c r="N12" s="24">
        <v>10</v>
      </c>
    </row>
    <row r="13" spans="2:15" ht="12" customHeight="1" x14ac:dyDescent="0.25">
      <c r="B13" s="16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15" ht="12" customHeight="1" x14ac:dyDescent="0.25">
      <c r="B14" s="18" t="s">
        <v>131</v>
      </c>
      <c r="C14" s="22">
        <v>0</v>
      </c>
      <c r="D14" s="22">
        <v>0</v>
      </c>
      <c r="E14" s="22">
        <v>0</v>
      </c>
      <c r="F14" s="22">
        <v>0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10</v>
      </c>
    </row>
    <row r="15" spans="2:15" ht="12" customHeight="1" x14ac:dyDescent="0.25">
      <c r="B15" s="18" t="s">
        <v>132</v>
      </c>
      <c r="C15" s="22">
        <v>0</v>
      </c>
      <c r="D15" s="22">
        <v>8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</v>
      </c>
    </row>
    <row r="16" spans="2:15" ht="12" customHeight="1" x14ac:dyDescent="0.25"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1</v>
      </c>
      <c r="H16" s="22">
        <v>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2</v>
      </c>
    </row>
    <row r="17" spans="2:14" ht="12" customHeight="1" x14ac:dyDescent="0.25">
      <c r="B17" s="18" t="s">
        <v>134</v>
      </c>
      <c r="C17" s="22">
        <v>0</v>
      </c>
      <c r="D17" s="22">
        <v>0</v>
      </c>
      <c r="E17" s="22">
        <v>1</v>
      </c>
      <c r="F17" s="22">
        <v>3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4</v>
      </c>
    </row>
    <row r="18" spans="2:14" ht="12" customHeight="1" x14ac:dyDescent="0.25">
      <c r="B18" s="18" t="s">
        <v>135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2:14" ht="12" customHeight="1" x14ac:dyDescent="0.25">
      <c r="B19" s="18" t="s">
        <v>136</v>
      </c>
      <c r="C19" s="22">
        <v>0</v>
      </c>
      <c r="D19" s="22">
        <v>0</v>
      </c>
      <c r="E19" s="22">
        <v>0</v>
      </c>
      <c r="F19" s="22">
        <v>2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3</v>
      </c>
    </row>
    <row r="20" spans="2:14" ht="12" customHeight="1" x14ac:dyDescent="0.25">
      <c r="B20" s="18" t="s">
        <v>137</v>
      </c>
      <c r="C20" s="22">
        <v>0</v>
      </c>
      <c r="D20" s="22">
        <v>0</v>
      </c>
      <c r="E20" s="22">
        <v>54</v>
      </c>
      <c r="F20" s="22">
        <v>37</v>
      </c>
      <c r="G20" s="22">
        <v>22</v>
      </c>
      <c r="H20" s="22">
        <v>1</v>
      </c>
      <c r="I20" s="22">
        <v>0</v>
      </c>
      <c r="J20" s="22">
        <v>0</v>
      </c>
      <c r="K20" s="22">
        <v>1</v>
      </c>
      <c r="L20" s="22">
        <v>0</v>
      </c>
      <c r="M20" s="22">
        <v>0</v>
      </c>
      <c r="N20" s="22">
        <v>115</v>
      </c>
    </row>
    <row r="21" spans="2:14" ht="12" customHeight="1" x14ac:dyDescent="0.25">
      <c r="B21" s="18" t="s">
        <v>138</v>
      </c>
      <c r="C21" s="22">
        <v>0</v>
      </c>
      <c r="D21" s="22">
        <v>1436</v>
      </c>
      <c r="E21" s="22">
        <v>128</v>
      </c>
      <c r="F21" s="22">
        <v>153</v>
      </c>
      <c r="G21" s="22">
        <v>190</v>
      </c>
      <c r="H21" s="22">
        <v>0</v>
      </c>
      <c r="I21" s="22">
        <v>2</v>
      </c>
      <c r="J21" s="22">
        <v>0</v>
      </c>
      <c r="K21" s="22">
        <v>263</v>
      </c>
      <c r="L21" s="22">
        <v>4</v>
      </c>
      <c r="M21" s="22">
        <v>0</v>
      </c>
      <c r="N21" s="22">
        <v>2176</v>
      </c>
    </row>
    <row r="22" spans="2:14" ht="12" customHeight="1" x14ac:dyDescent="0.25">
      <c r="B22" s="18" t="s">
        <v>139</v>
      </c>
      <c r="C22" s="22">
        <v>361</v>
      </c>
      <c r="D22" s="22">
        <v>3</v>
      </c>
      <c r="E22" s="22">
        <v>148</v>
      </c>
      <c r="F22" s="22">
        <v>168</v>
      </c>
      <c r="G22" s="22">
        <v>21</v>
      </c>
      <c r="H22" s="22">
        <v>0</v>
      </c>
      <c r="I22" s="22">
        <v>4</v>
      </c>
      <c r="J22" s="22">
        <v>20</v>
      </c>
      <c r="K22" s="22">
        <v>31</v>
      </c>
      <c r="L22" s="22">
        <v>29</v>
      </c>
      <c r="M22" s="22">
        <v>1</v>
      </c>
      <c r="N22" s="22">
        <v>786</v>
      </c>
    </row>
    <row r="23" spans="2:14" ht="12" customHeight="1" x14ac:dyDescent="0.25">
      <c r="B23" s="18" t="s">
        <v>140</v>
      </c>
      <c r="C23" s="22">
        <v>0</v>
      </c>
      <c r="D23" s="22">
        <v>223</v>
      </c>
      <c r="E23" s="22">
        <v>216</v>
      </c>
      <c r="F23" s="22">
        <v>11</v>
      </c>
      <c r="G23" s="22">
        <v>4</v>
      </c>
      <c r="H23" s="22">
        <v>0</v>
      </c>
      <c r="I23" s="22">
        <v>0</v>
      </c>
      <c r="J23" s="22">
        <v>0</v>
      </c>
      <c r="K23" s="22">
        <v>5</v>
      </c>
      <c r="L23" s="22">
        <v>2</v>
      </c>
      <c r="M23" s="22">
        <v>7</v>
      </c>
      <c r="N23" s="22">
        <v>468</v>
      </c>
    </row>
    <row r="24" spans="2:14" s="48" customFormat="1" ht="12" customHeight="1" x14ac:dyDescent="0.25">
      <c r="B24" s="18" t="s">
        <v>141</v>
      </c>
      <c r="C24" s="22">
        <v>173.3</v>
      </c>
      <c r="D24" s="22">
        <v>171</v>
      </c>
      <c r="E24" s="22">
        <v>1307</v>
      </c>
      <c r="F24" s="22">
        <v>751</v>
      </c>
      <c r="G24" s="22">
        <v>994</v>
      </c>
      <c r="H24" s="22">
        <v>780</v>
      </c>
      <c r="I24" s="22">
        <v>875</v>
      </c>
      <c r="J24" s="22">
        <v>871</v>
      </c>
      <c r="K24" s="22">
        <v>410</v>
      </c>
      <c r="L24" s="22">
        <v>36</v>
      </c>
      <c r="M24" s="22">
        <v>11</v>
      </c>
      <c r="N24" s="22">
        <v>6379.3</v>
      </c>
    </row>
    <row r="25" spans="2:14" ht="12" customHeight="1" x14ac:dyDescent="0.25">
      <c r="B25" s="18" t="s">
        <v>142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2:14" ht="12" customHeight="1" x14ac:dyDescent="0.25">
      <c r="B26" s="18" t="s">
        <v>143</v>
      </c>
      <c r="C26" s="22">
        <v>0</v>
      </c>
      <c r="D26" s="22">
        <v>0</v>
      </c>
      <c r="E26" s="22">
        <v>4</v>
      </c>
      <c r="F26" s="22">
        <v>7</v>
      </c>
      <c r="G26" s="22">
        <v>5</v>
      </c>
      <c r="H26" s="22">
        <v>0</v>
      </c>
      <c r="I26" s="22">
        <v>1</v>
      </c>
      <c r="J26" s="22">
        <v>2</v>
      </c>
      <c r="K26" s="22">
        <v>18</v>
      </c>
      <c r="L26" s="22">
        <v>2</v>
      </c>
      <c r="M26" s="22">
        <v>0</v>
      </c>
      <c r="N26" s="22">
        <v>39</v>
      </c>
    </row>
    <row r="27" spans="2:14" ht="12" customHeight="1" x14ac:dyDescent="0.25">
      <c r="B27" s="18" t="s">
        <v>144</v>
      </c>
      <c r="C27" s="22">
        <v>0</v>
      </c>
      <c r="D27" s="22">
        <v>0</v>
      </c>
      <c r="E27" s="22">
        <v>36</v>
      </c>
      <c r="F27" s="22">
        <v>485</v>
      </c>
      <c r="G27" s="22">
        <v>241</v>
      </c>
      <c r="H27" s="22">
        <v>426</v>
      </c>
      <c r="I27" s="22">
        <v>217</v>
      </c>
      <c r="J27" s="22">
        <v>329</v>
      </c>
      <c r="K27" s="22">
        <v>359</v>
      </c>
      <c r="L27" s="22">
        <v>22</v>
      </c>
      <c r="M27" s="22">
        <v>110</v>
      </c>
      <c r="N27" s="22">
        <v>2225</v>
      </c>
    </row>
    <row r="28" spans="2:14" ht="12" customHeight="1" x14ac:dyDescent="0.25">
      <c r="B28" s="18" t="s">
        <v>145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</row>
    <row r="29" spans="2:14" ht="12" customHeight="1" x14ac:dyDescent="0.25">
      <c r="B29" s="18" t="s">
        <v>146</v>
      </c>
      <c r="C29" s="22">
        <v>0</v>
      </c>
      <c r="D29" s="22">
        <v>17</v>
      </c>
      <c r="E29" s="22">
        <v>207</v>
      </c>
      <c r="F29" s="22">
        <v>1344</v>
      </c>
      <c r="G29" s="22">
        <v>796</v>
      </c>
      <c r="H29" s="22">
        <v>1414</v>
      </c>
      <c r="I29" s="22">
        <v>1283</v>
      </c>
      <c r="J29" s="22">
        <v>363</v>
      </c>
      <c r="K29" s="22">
        <v>149</v>
      </c>
      <c r="L29" s="22">
        <v>30</v>
      </c>
      <c r="M29" s="22">
        <v>9</v>
      </c>
      <c r="N29" s="22">
        <v>5612</v>
      </c>
    </row>
    <row r="30" spans="2:14" ht="12" customHeight="1" x14ac:dyDescent="0.25">
      <c r="B30" s="18" t="s">
        <v>147</v>
      </c>
      <c r="C30" s="22">
        <v>19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19</v>
      </c>
    </row>
    <row r="31" spans="2:14" ht="12" customHeight="1" x14ac:dyDescent="0.25">
      <c r="B31" s="20" t="s">
        <v>21</v>
      </c>
      <c r="C31" s="84">
        <v>553.29999999999995</v>
      </c>
      <c r="D31" s="84">
        <v>1858</v>
      </c>
      <c r="E31" s="84">
        <v>2101</v>
      </c>
      <c r="F31" s="84">
        <v>2961</v>
      </c>
      <c r="G31" s="84">
        <v>2285</v>
      </c>
      <c r="H31" s="84">
        <v>2621</v>
      </c>
      <c r="I31" s="84">
        <v>2383</v>
      </c>
      <c r="J31" s="84">
        <v>1585</v>
      </c>
      <c r="K31" s="84">
        <v>1236</v>
      </c>
      <c r="L31" s="84">
        <v>125</v>
      </c>
      <c r="M31" s="84">
        <v>138</v>
      </c>
      <c r="N31" s="84">
        <v>17846.3</v>
      </c>
    </row>
    <row r="32" spans="2:14" ht="12" customHeight="1" x14ac:dyDescent="0.25">
      <c r="B32" s="16" t="s">
        <v>40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4" ht="12" customHeight="1" x14ac:dyDescent="0.25">
      <c r="B33" s="18" t="s">
        <v>41</v>
      </c>
      <c r="C33" s="50">
        <v>313</v>
      </c>
      <c r="D33" s="22">
        <v>336.5</v>
      </c>
      <c r="E33" s="22">
        <v>229</v>
      </c>
      <c r="F33" s="22">
        <v>520</v>
      </c>
      <c r="G33" s="22">
        <v>268</v>
      </c>
      <c r="H33" s="50">
        <v>0</v>
      </c>
      <c r="I33" s="22">
        <v>1</v>
      </c>
      <c r="J33" s="22">
        <v>3</v>
      </c>
      <c r="K33" s="22">
        <v>374</v>
      </c>
      <c r="L33" s="22">
        <v>136</v>
      </c>
      <c r="M33" s="22">
        <v>0</v>
      </c>
      <c r="N33" s="22">
        <v>2180.8000000000002</v>
      </c>
    </row>
    <row r="34" spans="2:14" ht="12" customHeight="1" x14ac:dyDescent="0.25">
      <c r="B34" s="20" t="s">
        <v>21</v>
      </c>
      <c r="C34" s="51">
        <v>313.3</v>
      </c>
      <c r="D34" s="51">
        <v>336.5</v>
      </c>
      <c r="E34" s="51">
        <v>229</v>
      </c>
      <c r="F34" s="51">
        <v>520</v>
      </c>
      <c r="G34" s="51">
        <v>268</v>
      </c>
      <c r="H34" s="51">
        <v>0</v>
      </c>
      <c r="I34" s="51">
        <v>1</v>
      </c>
      <c r="J34" s="51">
        <v>3</v>
      </c>
      <c r="K34" s="51">
        <v>374</v>
      </c>
      <c r="L34" s="51">
        <v>136</v>
      </c>
      <c r="M34" s="51">
        <v>0</v>
      </c>
      <c r="N34" s="51">
        <v>2180.8000000000002</v>
      </c>
    </row>
    <row r="35" spans="2:14" ht="12" customHeight="1" x14ac:dyDescent="0.25">
      <c r="B35" s="16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ht="12" customHeight="1" x14ac:dyDescent="0.25">
      <c r="B36" s="18" t="s">
        <v>43</v>
      </c>
      <c r="C36" s="43">
        <v>45</v>
      </c>
      <c r="D36" s="43">
        <v>0</v>
      </c>
      <c r="E36" s="43">
        <v>40</v>
      </c>
      <c r="F36" s="43">
        <v>0</v>
      </c>
      <c r="G36" s="43">
        <v>1</v>
      </c>
      <c r="H36" s="43">
        <v>0</v>
      </c>
      <c r="I36" s="43">
        <v>0</v>
      </c>
      <c r="J36" s="43">
        <v>2</v>
      </c>
      <c r="K36" s="43">
        <v>46</v>
      </c>
      <c r="L36" s="43">
        <v>31</v>
      </c>
      <c r="M36" s="43">
        <v>4</v>
      </c>
      <c r="N36" s="43">
        <v>169</v>
      </c>
    </row>
    <row r="37" spans="2:14" ht="12" customHeight="1" x14ac:dyDescent="0.25">
      <c r="B37" s="18" t="s">
        <v>44</v>
      </c>
      <c r="C37" s="43">
        <v>2</v>
      </c>
      <c r="D37" s="43">
        <v>0</v>
      </c>
      <c r="E37" s="43" t="s">
        <v>148</v>
      </c>
      <c r="F37" s="43" t="s">
        <v>148</v>
      </c>
      <c r="G37" s="43">
        <v>117</v>
      </c>
      <c r="H37" s="43">
        <v>0</v>
      </c>
      <c r="I37" s="43">
        <v>27</v>
      </c>
      <c r="J37" s="43">
        <v>4</v>
      </c>
      <c r="K37" s="43">
        <v>26</v>
      </c>
      <c r="L37" s="43">
        <v>14</v>
      </c>
      <c r="M37" s="43">
        <v>1</v>
      </c>
      <c r="N37" s="43">
        <v>226</v>
      </c>
    </row>
    <row r="38" spans="2:14" ht="12" customHeight="1" x14ac:dyDescent="0.25">
      <c r="B38" s="18" t="s">
        <v>45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</row>
    <row r="39" spans="2:14" s="48" customFormat="1" ht="12" customHeight="1" x14ac:dyDescent="0.25">
      <c r="B39" s="23" t="s">
        <v>46</v>
      </c>
      <c r="C39" s="43">
        <v>0</v>
      </c>
      <c r="D39" s="43">
        <v>0</v>
      </c>
      <c r="E39" s="48" t="s">
        <v>148</v>
      </c>
      <c r="F39" s="48" t="s">
        <v>148</v>
      </c>
      <c r="G39" s="43">
        <v>23</v>
      </c>
      <c r="H39" s="43">
        <v>1</v>
      </c>
      <c r="I39" s="43">
        <v>0</v>
      </c>
      <c r="J39" s="43">
        <v>1</v>
      </c>
      <c r="K39" s="43">
        <v>0</v>
      </c>
      <c r="L39" s="43">
        <v>11</v>
      </c>
      <c r="M39" s="43">
        <v>2</v>
      </c>
      <c r="N39" s="43">
        <v>50</v>
      </c>
    </row>
    <row r="40" spans="2:14" ht="12" customHeight="1" x14ac:dyDescent="0.25">
      <c r="B40" s="20" t="s">
        <v>21</v>
      </c>
      <c r="C40" s="24">
        <v>47</v>
      </c>
      <c r="D40" s="24">
        <v>0</v>
      </c>
      <c r="E40" s="24">
        <v>59.8</v>
      </c>
      <c r="F40" s="24">
        <v>27</v>
      </c>
      <c r="G40" s="24">
        <v>141</v>
      </c>
      <c r="H40" s="24">
        <v>1</v>
      </c>
      <c r="I40" s="24">
        <v>27</v>
      </c>
      <c r="J40" s="24">
        <v>7</v>
      </c>
      <c r="K40" s="24">
        <v>72</v>
      </c>
      <c r="L40" s="24">
        <v>56</v>
      </c>
      <c r="M40" s="24">
        <v>7</v>
      </c>
      <c r="N40" s="24">
        <v>444.8</v>
      </c>
    </row>
    <row r="41" spans="2:14" ht="12" customHeight="1" x14ac:dyDescent="0.25">
      <c r="B41" s="16" t="s">
        <v>47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s="48" customFormat="1" ht="12" customHeight="1" x14ac:dyDescent="0.25">
      <c r="B42" s="18" t="s">
        <v>149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2:14" ht="12" customHeight="1" x14ac:dyDescent="0.25">
      <c r="B43" s="18" t="s">
        <v>150</v>
      </c>
      <c r="C43" s="22">
        <v>0</v>
      </c>
      <c r="D43" s="22">
        <v>0</v>
      </c>
      <c r="E43" s="22">
        <v>1</v>
      </c>
      <c r="F43" s="22">
        <v>1</v>
      </c>
      <c r="G43" s="22">
        <v>0</v>
      </c>
      <c r="H43" s="22">
        <v>0</v>
      </c>
      <c r="I43" s="22">
        <v>0</v>
      </c>
      <c r="J43" s="22">
        <v>0</v>
      </c>
      <c r="K43" s="22">
        <v>1</v>
      </c>
      <c r="L43" s="22">
        <v>0</v>
      </c>
      <c r="M43" s="22">
        <v>0</v>
      </c>
      <c r="N43" s="22">
        <v>3</v>
      </c>
    </row>
    <row r="44" spans="2:14" ht="12" customHeight="1" x14ac:dyDescent="0.25">
      <c r="B44" s="18" t="s">
        <v>151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1</v>
      </c>
      <c r="J44" s="22">
        <v>0</v>
      </c>
      <c r="K44" s="22">
        <v>0</v>
      </c>
      <c r="L44" s="22">
        <v>0</v>
      </c>
      <c r="M44" s="22">
        <v>0</v>
      </c>
      <c r="N44" s="22">
        <v>1</v>
      </c>
    </row>
    <row r="45" spans="2:14" ht="12" customHeight="1" x14ac:dyDescent="0.25">
      <c r="B45" s="18" t="s">
        <v>152</v>
      </c>
      <c r="C45" s="22">
        <v>0</v>
      </c>
      <c r="D45" s="22">
        <v>8</v>
      </c>
      <c r="E45" s="22">
        <v>4</v>
      </c>
      <c r="F45" s="22">
        <v>11</v>
      </c>
      <c r="G45" s="22">
        <v>10</v>
      </c>
      <c r="H45" s="22">
        <v>6</v>
      </c>
      <c r="I45" s="22">
        <v>12</v>
      </c>
      <c r="J45" s="22">
        <v>2</v>
      </c>
      <c r="K45" s="22">
        <v>25</v>
      </c>
      <c r="L45" s="22">
        <v>9</v>
      </c>
      <c r="M45" s="22">
        <v>0</v>
      </c>
      <c r="N45" s="22">
        <v>87</v>
      </c>
    </row>
    <row r="46" spans="2:14" ht="12" customHeight="1" x14ac:dyDescent="0.25">
      <c r="B46" s="18" t="s">
        <v>153</v>
      </c>
      <c r="C46" s="22">
        <v>150</v>
      </c>
      <c r="D46" s="22">
        <v>1</v>
      </c>
      <c r="E46" s="22">
        <v>10</v>
      </c>
      <c r="F46" s="22">
        <v>50</v>
      </c>
      <c r="G46" s="22">
        <v>50</v>
      </c>
      <c r="H46" s="22">
        <v>0</v>
      </c>
      <c r="I46" s="22">
        <v>1</v>
      </c>
      <c r="J46" s="22">
        <v>8</v>
      </c>
      <c r="K46" s="22">
        <v>4</v>
      </c>
      <c r="L46" s="22">
        <v>8</v>
      </c>
      <c r="M46" s="22">
        <v>1</v>
      </c>
      <c r="N46" s="22">
        <v>283</v>
      </c>
    </row>
    <row r="47" spans="2:14" ht="12" customHeight="1" x14ac:dyDescent="0.25">
      <c r="B47" s="18" t="s">
        <v>154</v>
      </c>
      <c r="C47" s="22">
        <v>0</v>
      </c>
      <c r="D47" s="22">
        <v>0</v>
      </c>
      <c r="E47" s="22">
        <v>2</v>
      </c>
      <c r="F47" s="22">
        <v>5</v>
      </c>
      <c r="G47" s="22">
        <v>0</v>
      </c>
      <c r="H47" s="22">
        <v>6</v>
      </c>
      <c r="I47" s="22">
        <v>4</v>
      </c>
      <c r="J47" s="22">
        <v>2</v>
      </c>
      <c r="K47" s="22">
        <v>1</v>
      </c>
      <c r="L47" s="22">
        <v>0</v>
      </c>
      <c r="M47" s="22">
        <v>0</v>
      </c>
      <c r="N47" s="22">
        <v>20</v>
      </c>
    </row>
    <row r="48" spans="2:14" s="48" customFormat="1" ht="12" customHeight="1" x14ac:dyDescent="0.25">
      <c r="B48" s="18" t="s">
        <v>155</v>
      </c>
      <c r="C48" s="22">
        <v>22.5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22.5</v>
      </c>
    </row>
    <row r="49" spans="2:32" ht="12" customHeight="1" x14ac:dyDescent="0.25">
      <c r="B49" s="18" t="s">
        <v>156</v>
      </c>
      <c r="C49" s="22">
        <v>0</v>
      </c>
      <c r="D49" s="22">
        <v>0</v>
      </c>
      <c r="E49" s="22">
        <v>6</v>
      </c>
      <c r="F49" s="22">
        <v>17</v>
      </c>
      <c r="G49" s="22">
        <v>0</v>
      </c>
      <c r="H49" s="22">
        <v>0</v>
      </c>
      <c r="I49" s="22">
        <v>1</v>
      </c>
      <c r="J49" s="22">
        <v>0</v>
      </c>
      <c r="K49" s="22">
        <v>10</v>
      </c>
      <c r="L49" s="22">
        <v>0</v>
      </c>
      <c r="M49" s="22">
        <v>0</v>
      </c>
      <c r="N49" s="22">
        <v>34</v>
      </c>
    </row>
    <row r="50" spans="2:32" ht="12" customHeight="1" x14ac:dyDescent="0.25">
      <c r="B50" s="18" t="s">
        <v>157</v>
      </c>
      <c r="C50" s="22">
        <v>1.8</v>
      </c>
      <c r="D50" s="22">
        <v>1.4</v>
      </c>
      <c r="E50" s="22">
        <v>6</v>
      </c>
      <c r="F50" s="22">
        <v>10</v>
      </c>
      <c r="G50" s="22">
        <v>4</v>
      </c>
      <c r="H50" s="22">
        <v>0</v>
      </c>
      <c r="I50" s="22">
        <v>0</v>
      </c>
      <c r="J50" s="22">
        <v>1</v>
      </c>
      <c r="K50" s="22">
        <v>82</v>
      </c>
      <c r="L50" s="22">
        <v>13.7</v>
      </c>
      <c r="M50" s="22">
        <v>7.3</v>
      </c>
      <c r="N50" s="22">
        <v>127.2</v>
      </c>
    </row>
    <row r="51" spans="2:32" ht="12" customHeight="1" x14ac:dyDescent="0.25">
      <c r="B51" s="18" t="s">
        <v>158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1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</row>
    <row r="52" spans="2:32" ht="12" customHeight="1" x14ac:dyDescent="0.25">
      <c r="B52" s="18" t="s">
        <v>159</v>
      </c>
      <c r="C52" s="22">
        <v>0</v>
      </c>
      <c r="D52" s="22">
        <v>0</v>
      </c>
      <c r="E52" s="22">
        <v>2</v>
      </c>
      <c r="F52" s="22">
        <v>22</v>
      </c>
      <c r="G52" s="22">
        <v>1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25</v>
      </c>
    </row>
    <row r="53" spans="2:32" ht="12" customHeight="1" x14ac:dyDescent="0.25">
      <c r="B53" s="18" t="s">
        <v>160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1</v>
      </c>
    </row>
    <row r="54" spans="2:32" ht="12" customHeight="1" x14ac:dyDescent="0.25">
      <c r="B54" s="18" t="s">
        <v>161</v>
      </c>
      <c r="C54" s="22">
        <v>0</v>
      </c>
      <c r="D54" s="22">
        <v>0</v>
      </c>
      <c r="E54" s="22">
        <v>1</v>
      </c>
      <c r="F54" s="22">
        <v>2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3</v>
      </c>
    </row>
    <row r="55" spans="2:32" ht="12" customHeight="1" x14ac:dyDescent="0.25">
      <c r="B55" s="18" t="s">
        <v>162</v>
      </c>
      <c r="C55" s="22">
        <v>0</v>
      </c>
      <c r="D55" s="22">
        <v>0</v>
      </c>
      <c r="E55" s="22">
        <v>3</v>
      </c>
      <c r="F55" s="22">
        <v>8</v>
      </c>
      <c r="G55" s="22">
        <v>1</v>
      </c>
      <c r="H55" s="22">
        <v>3</v>
      </c>
      <c r="I55" s="22">
        <v>0</v>
      </c>
      <c r="J55" s="22">
        <v>0</v>
      </c>
      <c r="K55" s="22">
        <v>3</v>
      </c>
      <c r="L55" s="22">
        <v>2</v>
      </c>
      <c r="M55" s="22">
        <v>0</v>
      </c>
      <c r="N55" s="22">
        <v>20</v>
      </c>
    </row>
    <row r="56" spans="2:32" ht="12" customHeight="1" x14ac:dyDescent="0.25">
      <c r="B56" s="18" t="s">
        <v>163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</row>
    <row r="57" spans="2:32" ht="12" customHeight="1" x14ac:dyDescent="0.25">
      <c r="B57" s="18" t="s">
        <v>164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2:32" ht="12" customHeight="1" x14ac:dyDescent="0.25">
      <c r="B58" s="18" t="s">
        <v>165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</row>
    <row r="59" spans="2:32" ht="12" customHeight="1" x14ac:dyDescent="0.25">
      <c r="B59" s="20" t="s">
        <v>21</v>
      </c>
      <c r="C59" s="24">
        <v>174.3</v>
      </c>
      <c r="D59" s="24">
        <v>10.4</v>
      </c>
      <c r="E59" s="24">
        <v>35</v>
      </c>
      <c r="F59" s="24">
        <v>126</v>
      </c>
      <c r="G59" s="24">
        <v>66</v>
      </c>
      <c r="H59" s="24">
        <v>16</v>
      </c>
      <c r="I59" s="24">
        <v>20</v>
      </c>
      <c r="J59" s="24">
        <v>13</v>
      </c>
      <c r="K59" s="24">
        <v>126</v>
      </c>
      <c r="L59" s="24">
        <v>32.700000000000003</v>
      </c>
      <c r="M59" s="24">
        <v>8.3000000000000007</v>
      </c>
      <c r="N59" s="24">
        <v>627.70000000000005</v>
      </c>
    </row>
    <row r="60" spans="2:32" s="48" customFormat="1" ht="12" customHeight="1" x14ac:dyDescent="0.25">
      <c r="B60" s="16" t="s">
        <v>76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2:32" s="48" customFormat="1" ht="12" customHeight="1" x14ac:dyDescent="0.25">
      <c r="B61" s="18" t="s">
        <v>77</v>
      </c>
      <c r="C61" s="22">
        <v>0</v>
      </c>
      <c r="D61" s="22">
        <v>8</v>
      </c>
      <c r="E61" s="22" t="s">
        <v>148</v>
      </c>
      <c r="F61" s="22" t="s">
        <v>148</v>
      </c>
      <c r="G61" s="22">
        <v>25</v>
      </c>
      <c r="H61" s="22">
        <v>2</v>
      </c>
      <c r="I61" s="22">
        <v>203</v>
      </c>
      <c r="J61" s="22">
        <v>62</v>
      </c>
      <c r="K61" s="22">
        <v>45</v>
      </c>
      <c r="L61" s="22">
        <v>5</v>
      </c>
      <c r="M61" s="22">
        <v>2</v>
      </c>
      <c r="N61" s="22">
        <v>390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s="48" customFormat="1" ht="12" customHeight="1" x14ac:dyDescent="0.25">
      <c r="B62" s="18" t="s">
        <v>78</v>
      </c>
      <c r="C62" s="22">
        <v>0</v>
      </c>
      <c r="D62" s="22">
        <v>117</v>
      </c>
      <c r="E62" s="22">
        <v>245</v>
      </c>
      <c r="F62" s="22">
        <v>1000</v>
      </c>
      <c r="G62" s="22">
        <v>1523</v>
      </c>
      <c r="H62" s="22">
        <v>970</v>
      </c>
      <c r="I62" s="22">
        <v>1180</v>
      </c>
      <c r="J62" s="22">
        <v>859</v>
      </c>
      <c r="K62" s="22">
        <v>170</v>
      </c>
      <c r="L62" s="22">
        <v>53</v>
      </c>
      <c r="M62" s="22">
        <v>27</v>
      </c>
      <c r="N62" s="22">
        <v>6144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2" customHeight="1" x14ac:dyDescent="0.25">
      <c r="B63" s="18" t="s">
        <v>79</v>
      </c>
      <c r="C63" s="22">
        <v>27</v>
      </c>
      <c r="D63" s="22">
        <v>32</v>
      </c>
      <c r="E63" s="22" t="s">
        <v>148</v>
      </c>
      <c r="F63" s="22" t="s">
        <v>148</v>
      </c>
      <c r="G63" s="22">
        <v>115</v>
      </c>
      <c r="H63" s="22">
        <v>97</v>
      </c>
      <c r="I63" s="22">
        <v>711</v>
      </c>
      <c r="J63" s="22">
        <v>163</v>
      </c>
      <c r="K63" s="22">
        <v>59</v>
      </c>
      <c r="L63" s="22">
        <v>6</v>
      </c>
      <c r="M63" s="22">
        <v>3</v>
      </c>
      <c r="N63" s="22">
        <v>1735</v>
      </c>
    </row>
    <row r="64" spans="2:32" ht="12" customHeight="1" x14ac:dyDescent="0.25">
      <c r="B64" s="18" t="s">
        <v>80</v>
      </c>
      <c r="C64" s="22">
        <v>12</v>
      </c>
      <c r="D64" s="22">
        <v>0</v>
      </c>
      <c r="E64" s="22">
        <v>0</v>
      </c>
      <c r="F64" s="22">
        <v>18</v>
      </c>
      <c r="G64" s="22">
        <v>2</v>
      </c>
      <c r="H64" s="22">
        <v>0</v>
      </c>
      <c r="I64" s="22">
        <v>1</v>
      </c>
      <c r="J64" s="22">
        <v>0</v>
      </c>
      <c r="K64" s="22">
        <v>36</v>
      </c>
      <c r="L64" s="22">
        <v>17</v>
      </c>
      <c r="M64" s="22">
        <v>0</v>
      </c>
      <c r="N64" s="22">
        <v>86</v>
      </c>
    </row>
    <row r="65" spans="2:32" s="27" customFormat="1" ht="12" customHeight="1" x14ac:dyDescent="0.25">
      <c r="B65" s="20" t="s">
        <v>21</v>
      </c>
      <c r="C65" s="24">
        <v>39</v>
      </c>
      <c r="D65" s="24">
        <v>157</v>
      </c>
      <c r="E65" s="24">
        <v>327</v>
      </c>
      <c r="F65" s="24">
        <v>1496</v>
      </c>
      <c r="G65" s="24">
        <v>1665</v>
      </c>
      <c r="H65" s="24">
        <v>1069</v>
      </c>
      <c r="I65" s="24">
        <v>2095</v>
      </c>
      <c r="J65" s="24">
        <v>1084</v>
      </c>
      <c r="K65" s="24">
        <v>310</v>
      </c>
      <c r="L65" s="24">
        <v>81</v>
      </c>
      <c r="M65" s="24">
        <v>32</v>
      </c>
      <c r="N65" s="24">
        <v>8355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2:32" ht="12" customHeight="1" x14ac:dyDescent="0.25">
      <c r="B66" s="16" t="s">
        <v>81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32" ht="12" customHeight="1" x14ac:dyDescent="0.25">
      <c r="B67" s="18" t="s">
        <v>82</v>
      </c>
      <c r="C67" s="22">
        <v>140</v>
      </c>
      <c r="D67" s="22">
        <v>194</v>
      </c>
      <c r="E67" s="22">
        <v>131</v>
      </c>
      <c r="F67" s="22">
        <v>163</v>
      </c>
      <c r="G67" s="22">
        <v>8</v>
      </c>
      <c r="H67" s="22">
        <v>2</v>
      </c>
      <c r="I67" s="22">
        <v>5</v>
      </c>
      <c r="J67" s="22">
        <v>39</v>
      </c>
      <c r="K67" s="22">
        <v>1</v>
      </c>
      <c r="L67" s="22">
        <v>0</v>
      </c>
      <c r="M67" s="22">
        <v>1</v>
      </c>
      <c r="N67" s="22">
        <v>684</v>
      </c>
    </row>
    <row r="68" spans="2:32" ht="12" customHeight="1" x14ac:dyDescent="0.25">
      <c r="B68" s="18" t="s">
        <v>83</v>
      </c>
      <c r="C68" s="22">
        <v>88</v>
      </c>
      <c r="D68" s="22">
        <v>198</v>
      </c>
      <c r="E68" s="22">
        <v>138</v>
      </c>
      <c r="F68" s="22">
        <v>156</v>
      </c>
      <c r="G68" s="22">
        <v>0</v>
      </c>
      <c r="H68" s="22">
        <v>0</v>
      </c>
      <c r="I68" s="22">
        <v>34</v>
      </c>
      <c r="J68" s="22">
        <v>24</v>
      </c>
      <c r="K68" s="22">
        <v>228</v>
      </c>
      <c r="L68" s="22">
        <v>21</v>
      </c>
      <c r="M68" s="22">
        <v>2</v>
      </c>
      <c r="N68" s="22">
        <v>889</v>
      </c>
    </row>
    <row r="69" spans="2:32" ht="12" customHeight="1" x14ac:dyDescent="0.25">
      <c r="B69" s="18" t="s">
        <v>84</v>
      </c>
      <c r="C69" s="22">
        <v>0</v>
      </c>
      <c r="D69" s="22">
        <v>0</v>
      </c>
      <c r="E69" s="22">
        <v>0</v>
      </c>
      <c r="F69" s="22">
        <v>12</v>
      </c>
      <c r="G69" s="22">
        <v>2</v>
      </c>
      <c r="H69" s="22">
        <v>0</v>
      </c>
      <c r="I69" s="22">
        <v>13</v>
      </c>
      <c r="J69" s="22">
        <v>0</v>
      </c>
      <c r="K69" s="22">
        <v>2</v>
      </c>
      <c r="L69" s="22">
        <v>9</v>
      </c>
      <c r="M69" s="22">
        <v>0</v>
      </c>
      <c r="N69" s="22">
        <v>38</v>
      </c>
    </row>
    <row r="70" spans="2:32" ht="12" customHeight="1" x14ac:dyDescent="0.25">
      <c r="B70" s="20" t="s">
        <v>21</v>
      </c>
      <c r="C70" s="24">
        <v>228</v>
      </c>
      <c r="D70" s="24">
        <v>392</v>
      </c>
      <c r="E70" s="24">
        <v>269</v>
      </c>
      <c r="F70" s="24">
        <v>331</v>
      </c>
      <c r="G70" s="24">
        <v>10</v>
      </c>
      <c r="H70" s="24">
        <v>2</v>
      </c>
      <c r="I70" s="24">
        <v>52</v>
      </c>
      <c r="J70" s="24">
        <v>63</v>
      </c>
      <c r="K70" s="24">
        <v>231</v>
      </c>
      <c r="L70" s="24">
        <v>30</v>
      </c>
      <c r="M70" s="24">
        <v>3</v>
      </c>
      <c r="N70" s="24">
        <v>1611</v>
      </c>
    </row>
    <row r="71" spans="2:32" ht="12" customHeight="1" x14ac:dyDescent="0.25">
      <c r="B71" s="16" t="s">
        <v>85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32" s="48" customFormat="1" ht="12" customHeight="1" x14ac:dyDescent="0.25">
      <c r="B72" s="18" t="s">
        <v>86</v>
      </c>
      <c r="C72" s="22">
        <v>549</v>
      </c>
      <c r="D72" s="22">
        <v>364</v>
      </c>
      <c r="E72" s="22">
        <v>1137.7</v>
      </c>
      <c r="F72" s="22">
        <v>1175</v>
      </c>
      <c r="G72" s="22">
        <v>541</v>
      </c>
      <c r="H72" s="22">
        <v>203</v>
      </c>
      <c r="I72" s="22">
        <v>466</v>
      </c>
      <c r="J72" s="22">
        <v>304</v>
      </c>
      <c r="K72" s="22">
        <v>32</v>
      </c>
      <c r="L72" s="22">
        <v>2</v>
      </c>
      <c r="M72" s="22">
        <v>8</v>
      </c>
      <c r="N72" s="22">
        <v>4781.7</v>
      </c>
    </row>
    <row r="73" spans="2:32" ht="12" customHeight="1" x14ac:dyDescent="0.25">
      <c r="B73" s="18" t="s">
        <v>87</v>
      </c>
      <c r="C73" s="22">
        <v>90</v>
      </c>
      <c r="D73" s="22">
        <v>0</v>
      </c>
      <c r="E73" s="22">
        <v>37</v>
      </c>
      <c r="F73" s="22">
        <v>39</v>
      </c>
      <c r="G73" s="22">
        <v>21</v>
      </c>
      <c r="H73" s="22">
        <v>6</v>
      </c>
      <c r="I73" s="22">
        <v>7</v>
      </c>
      <c r="J73" s="22">
        <v>29</v>
      </c>
      <c r="K73" s="22">
        <v>85</v>
      </c>
      <c r="L73" s="22">
        <v>5</v>
      </c>
      <c r="M73" s="22">
        <v>0</v>
      </c>
      <c r="N73" s="22">
        <v>319</v>
      </c>
    </row>
    <row r="74" spans="2:32" ht="12" customHeight="1" x14ac:dyDescent="0.25">
      <c r="B74" s="18" t="s">
        <v>88</v>
      </c>
      <c r="C74" s="22">
        <v>0</v>
      </c>
      <c r="D74" s="22">
        <v>0</v>
      </c>
      <c r="E74" s="22">
        <v>3</v>
      </c>
      <c r="F74" s="22">
        <v>96</v>
      </c>
      <c r="G74" s="22">
        <v>35</v>
      </c>
      <c r="H74" s="22">
        <v>29</v>
      </c>
      <c r="I74" s="22">
        <v>14</v>
      </c>
      <c r="J74" s="22">
        <v>9</v>
      </c>
      <c r="K74" s="22">
        <v>3</v>
      </c>
      <c r="L74" s="22">
        <v>0</v>
      </c>
      <c r="M74" s="22">
        <v>0</v>
      </c>
      <c r="N74" s="22">
        <v>189</v>
      </c>
    </row>
    <row r="75" spans="2:32" ht="12" customHeight="1" x14ac:dyDescent="0.25">
      <c r="B75" s="18" t="s">
        <v>89</v>
      </c>
      <c r="C75" s="22">
        <v>11.7</v>
      </c>
      <c r="D75" s="22">
        <v>0</v>
      </c>
      <c r="E75" s="22">
        <v>44</v>
      </c>
      <c r="F75" s="22">
        <v>166</v>
      </c>
      <c r="G75" s="22">
        <v>445</v>
      </c>
      <c r="H75" s="22">
        <v>302</v>
      </c>
      <c r="I75" s="22">
        <v>112</v>
      </c>
      <c r="J75" s="22">
        <v>15</v>
      </c>
      <c r="K75" s="22">
        <v>101</v>
      </c>
      <c r="L75" s="22">
        <v>16</v>
      </c>
      <c r="M75" s="22">
        <v>25</v>
      </c>
      <c r="N75" s="22">
        <v>1237.7</v>
      </c>
    </row>
    <row r="76" spans="2:32" ht="12" customHeight="1" x14ac:dyDescent="0.25">
      <c r="B76" s="18" t="s">
        <v>90</v>
      </c>
      <c r="C76" s="22">
        <v>10</v>
      </c>
      <c r="D76" s="22">
        <v>13</v>
      </c>
      <c r="E76" s="22">
        <v>38</v>
      </c>
      <c r="F76" s="22">
        <v>172</v>
      </c>
      <c r="G76" s="22">
        <v>71</v>
      </c>
      <c r="H76" s="22">
        <v>72</v>
      </c>
      <c r="I76" s="22">
        <v>27</v>
      </c>
      <c r="J76" s="22">
        <v>15</v>
      </c>
      <c r="K76" s="22">
        <v>38</v>
      </c>
      <c r="L76" s="22">
        <v>8</v>
      </c>
      <c r="M76" s="22">
        <v>2</v>
      </c>
      <c r="N76" s="22">
        <v>466</v>
      </c>
    </row>
    <row r="77" spans="2:32" s="48" customFormat="1" ht="12" customHeight="1" x14ac:dyDescent="0.25">
      <c r="B77" s="23" t="s">
        <v>91</v>
      </c>
      <c r="C77" s="22">
        <v>301</v>
      </c>
      <c r="D77" s="22">
        <v>248</v>
      </c>
      <c r="E77" s="22">
        <v>2478</v>
      </c>
      <c r="F77" s="22">
        <v>968</v>
      </c>
      <c r="G77" s="22">
        <v>48</v>
      </c>
      <c r="H77" s="22">
        <v>83</v>
      </c>
      <c r="I77" s="22">
        <v>13</v>
      </c>
      <c r="J77" s="22">
        <v>376</v>
      </c>
      <c r="K77" s="22">
        <v>212</v>
      </c>
      <c r="L77" s="22">
        <v>10</v>
      </c>
      <c r="M77" s="22">
        <v>29</v>
      </c>
      <c r="N77" s="22">
        <v>4766</v>
      </c>
    </row>
    <row r="78" spans="2:32" ht="12" customHeight="1" x14ac:dyDescent="0.25">
      <c r="B78" s="18" t="s">
        <v>92</v>
      </c>
      <c r="C78" s="22" t="s">
        <v>148</v>
      </c>
      <c r="D78" s="22">
        <v>124</v>
      </c>
      <c r="E78" s="22">
        <v>382</v>
      </c>
      <c r="F78" s="22">
        <v>470</v>
      </c>
      <c r="G78" s="22">
        <v>296</v>
      </c>
      <c r="H78" s="22">
        <v>74</v>
      </c>
      <c r="I78" s="22">
        <v>48</v>
      </c>
      <c r="J78" s="22" t="s">
        <v>148</v>
      </c>
      <c r="K78" s="22">
        <v>10</v>
      </c>
      <c r="L78" s="22">
        <v>10</v>
      </c>
      <c r="M78" s="22">
        <v>59</v>
      </c>
      <c r="N78" s="22">
        <v>1640</v>
      </c>
    </row>
    <row r="79" spans="2:32" ht="12" customHeight="1" x14ac:dyDescent="0.25">
      <c r="B79" s="18" t="s">
        <v>93</v>
      </c>
      <c r="C79" s="22" t="s">
        <v>148</v>
      </c>
      <c r="D79" s="22">
        <v>18</v>
      </c>
      <c r="E79" s="22">
        <v>259</v>
      </c>
      <c r="F79" s="22">
        <v>2171</v>
      </c>
      <c r="G79" s="22">
        <v>672</v>
      </c>
      <c r="H79" s="22">
        <v>31.6</v>
      </c>
      <c r="I79" s="22">
        <v>100</v>
      </c>
      <c r="J79" s="22" t="s">
        <v>148</v>
      </c>
      <c r="K79" s="22">
        <v>14</v>
      </c>
      <c r="L79" s="22">
        <v>9</v>
      </c>
      <c r="M79" s="22">
        <v>12</v>
      </c>
      <c r="N79" s="22">
        <v>3340.6</v>
      </c>
    </row>
    <row r="80" spans="2:32" ht="12" customHeight="1" x14ac:dyDescent="0.25">
      <c r="B80" s="20" t="s">
        <v>21</v>
      </c>
      <c r="C80" s="24">
        <v>1099.7</v>
      </c>
      <c r="D80" s="24">
        <v>767</v>
      </c>
      <c r="E80" s="24">
        <v>4378.7</v>
      </c>
      <c r="F80" s="24">
        <v>5257</v>
      </c>
      <c r="G80" s="24">
        <v>2129</v>
      </c>
      <c r="H80" s="24">
        <v>800.6</v>
      </c>
      <c r="I80" s="24">
        <v>787</v>
      </c>
      <c r="J80" s="24">
        <v>831</v>
      </c>
      <c r="K80" s="24">
        <v>495</v>
      </c>
      <c r="L80" s="24">
        <v>60</v>
      </c>
      <c r="M80" s="24">
        <v>135</v>
      </c>
      <c r="N80" s="24">
        <v>16740</v>
      </c>
    </row>
    <row r="81" spans="2:15" ht="12" customHeight="1" x14ac:dyDescent="0.25">
      <c r="B81" s="16" t="s">
        <v>94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5" ht="12" customHeight="1" x14ac:dyDescent="0.25">
      <c r="B82" s="18" t="s">
        <v>95</v>
      </c>
      <c r="C82" s="22">
        <v>21</v>
      </c>
      <c r="D82" s="22">
        <v>103</v>
      </c>
      <c r="E82" s="22">
        <v>198</v>
      </c>
      <c r="F82" s="22">
        <v>3507</v>
      </c>
      <c r="G82" s="22">
        <v>84</v>
      </c>
      <c r="H82" s="22">
        <v>10</v>
      </c>
      <c r="I82" s="22">
        <v>139</v>
      </c>
      <c r="J82" s="22" t="s">
        <v>148</v>
      </c>
      <c r="K82" s="22">
        <v>4</v>
      </c>
      <c r="L82" s="22" t="s">
        <v>148</v>
      </c>
      <c r="M82" s="22">
        <v>0</v>
      </c>
      <c r="N82" s="22">
        <v>4138</v>
      </c>
    </row>
    <row r="83" spans="2:15" ht="12" customHeight="1" x14ac:dyDescent="0.25">
      <c r="B83" s="18" t="s">
        <v>96</v>
      </c>
      <c r="C83" s="22">
        <v>24.5</v>
      </c>
      <c r="D83" s="22">
        <v>41</v>
      </c>
      <c r="E83" s="22">
        <v>82</v>
      </c>
      <c r="F83" s="22">
        <v>224</v>
      </c>
      <c r="G83" s="22">
        <v>93</v>
      </c>
      <c r="H83" s="22">
        <v>83</v>
      </c>
      <c r="I83" s="22">
        <v>616</v>
      </c>
      <c r="J83" s="22">
        <v>194</v>
      </c>
      <c r="K83" s="22">
        <v>66</v>
      </c>
      <c r="L83" s="22">
        <v>2.5</v>
      </c>
      <c r="M83" s="22">
        <v>13</v>
      </c>
      <c r="N83" s="22">
        <v>1439</v>
      </c>
    </row>
    <row r="84" spans="2:15" ht="12" customHeight="1" x14ac:dyDescent="0.25">
      <c r="B84" s="18" t="s">
        <v>97</v>
      </c>
      <c r="C84" s="22">
        <v>0</v>
      </c>
      <c r="D84" s="22">
        <v>0</v>
      </c>
      <c r="E84" s="22">
        <v>12</v>
      </c>
      <c r="F84" s="22">
        <v>52</v>
      </c>
      <c r="G84" s="22">
        <v>116</v>
      </c>
      <c r="H84" s="22">
        <v>153</v>
      </c>
      <c r="I84" s="22">
        <v>87</v>
      </c>
      <c r="J84" s="22">
        <v>23</v>
      </c>
      <c r="K84" s="22">
        <v>6</v>
      </c>
      <c r="L84" s="22">
        <v>2</v>
      </c>
      <c r="M84" s="22">
        <v>0</v>
      </c>
      <c r="N84" s="22">
        <v>451</v>
      </c>
    </row>
    <row r="85" spans="2:15" ht="12" customHeight="1" x14ac:dyDescent="0.25">
      <c r="B85" s="18" t="s">
        <v>98</v>
      </c>
      <c r="C85" s="22">
        <v>117</v>
      </c>
      <c r="D85" s="22">
        <v>144.80000000000001</v>
      </c>
      <c r="E85" s="22">
        <v>610</v>
      </c>
      <c r="F85" s="22">
        <v>2134</v>
      </c>
      <c r="G85" s="22">
        <v>115</v>
      </c>
      <c r="H85" s="22">
        <v>76</v>
      </c>
      <c r="I85" s="22">
        <v>68</v>
      </c>
      <c r="J85" s="22" t="s">
        <v>148</v>
      </c>
      <c r="K85" s="22">
        <v>74</v>
      </c>
      <c r="L85" s="22" t="s">
        <v>148</v>
      </c>
      <c r="M85" s="22">
        <v>6</v>
      </c>
      <c r="N85" s="22">
        <v>3396.8</v>
      </c>
      <c r="O85" s="43" t="s">
        <v>175</v>
      </c>
    </row>
    <row r="86" spans="2:15" ht="12" customHeight="1" x14ac:dyDescent="0.25">
      <c r="B86" s="18" t="s">
        <v>99</v>
      </c>
      <c r="C86" s="22">
        <v>3103</v>
      </c>
      <c r="D86" s="22">
        <v>2328</v>
      </c>
      <c r="E86" s="22">
        <v>3522</v>
      </c>
      <c r="F86" s="22">
        <v>7672</v>
      </c>
      <c r="G86" s="22">
        <v>1964</v>
      </c>
      <c r="H86" s="22">
        <v>856</v>
      </c>
      <c r="I86" s="22">
        <v>1297</v>
      </c>
      <c r="J86" s="22">
        <v>519</v>
      </c>
      <c r="K86" s="22">
        <v>123</v>
      </c>
      <c r="L86" s="22">
        <v>50</v>
      </c>
      <c r="M86" s="22">
        <v>6</v>
      </c>
      <c r="N86" s="22">
        <v>21440</v>
      </c>
    </row>
    <row r="87" spans="2:15" s="48" customFormat="1" ht="12" customHeight="1" x14ac:dyDescent="0.25">
      <c r="B87" s="18" t="s">
        <v>100</v>
      </c>
      <c r="C87" s="22">
        <v>0</v>
      </c>
      <c r="D87" s="22">
        <v>1</v>
      </c>
      <c r="E87" s="22">
        <v>27</v>
      </c>
      <c r="F87" s="22">
        <v>1160</v>
      </c>
      <c r="G87" s="22">
        <v>57</v>
      </c>
      <c r="H87" s="22">
        <v>4</v>
      </c>
      <c r="I87" s="22">
        <v>0</v>
      </c>
      <c r="J87" s="22">
        <v>3</v>
      </c>
      <c r="K87" s="22">
        <v>2</v>
      </c>
      <c r="L87" s="22">
        <v>14</v>
      </c>
      <c r="M87" s="22">
        <v>0</v>
      </c>
      <c r="N87" s="22">
        <v>1268</v>
      </c>
    </row>
    <row r="88" spans="2:15" ht="12" customHeight="1" x14ac:dyDescent="0.25">
      <c r="B88" s="18" t="s">
        <v>101</v>
      </c>
      <c r="C88" s="22">
        <v>1380</v>
      </c>
      <c r="D88" s="22">
        <v>1086</v>
      </c>
      <c r="E88" s="22">
        <v>6912</v>
      </c>
      <c r="F88" s="22">
        <v>10479</v>
      </c>
      <c r="G88" s="22">
        <v>2696</v>
      </c>
      <c r="H88" s="22">
        <v>215</v>
      </c>
      <c r="I88" s="22">
        <v>948</v>
      </c>
      <c r="J88" s="22">
        <v>397</v>
      </c>
      <c r="K88" s="22">
        <v>87</v>
      </c>
      <c r="L88" s="22">
        <v>25</v>
      </c>
      <c r="M88" s="22">
        <v>0</v>
      </c>
      <c r="N88" s="22">
        <v>24225</v>
      </c>
    </row>
    <row r="89" spans="2:15" ht="12" customHeight="1" x14ac:dyDescent="0.25">
      <c r="B89" s="23" t="s">
        <v>102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</row>
    <row r="90" spans="2:15" ht="12" customHeight="1" x14ac:dyDescent="0.25">
      <c r="B90" s="20" t="s">
        <v>21</v>
      </c>
      <c r="C90" s="24">
        <v>4645.5</v>
      </c>
      <c r="D90" s="24">
        <v>3703.8</v>
      </c>
      <c r="E90" s="24">
        <v>11363</v>
      </c>
      <c r="F90" s="24">
        <v>25228</v>
      </c>
      <c r="G90" s="24">
        <v>5125</v>
      </c>
      <c r="H90" s="24">
        <v>1397</v>
      </c>
      <c r="I90" s="24">
        <v>3155</v>
      </c>
      <c r="J90" s="24">
        <v>1248</v>
      </c>
      <c r="K90" s="24">
        <v>362</v>
      </c>
      <c r="L90" s="24">
        <v>105.5</v>
      </c>
      <c r="M90" s="24">
        <v>25</v>
      </c>
      <c r="N90" s="24">
        <v>56358</v>
      </c>
    </row>
    <row r="91" spans="2:15" ht="6.75" customHeight="1" x14ac:dyDescent="0.25">
      <c r="B91" s="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15" ht="14.25" customHeight="1" x14ac:dyDescent="0.25">
      <c r="B92" s="26" t="s">
        <v>65</v>
      </c>
      <c r="C92" s="52" t="s">
        <v>166</v>
      </c>
      <c r="D92" s="52" t="s">
        <v>167</v>
      </c>
      <c r="E92" s="52" t="s">
        <v>168</v>
      </c>
      <c r="F92" s="52" t="s">
        <v>169</v>
      </c>
      <c r="G92" s="52" t="s">
        <v>170</v>
      </c>
      <c r="H92" s="52" t="s">
        <v>171</v>
      </c>
      <c r="I92" s="52" t="s">
        <v>172</v>
      </c>
      <c r="J92" s="52" t="s">
        <v>173</v>
      </c>
      <c r="K92" s="52" t="s">
        <v>174</v>
      </c>
      <c r="L92" s="52">
        <v>350</v>
      </c>
      <c r="M92" s="52">
        <v>153</v>
      </c>
      <c r="N92" s="24">
        <v>21109.599999999999</v>
      </c>
    </row>
    <row r="93" spans="2:15" ht="14.25" customHeight="1" x14ac:dyDescent="0.25">
      <c r="B93" s="26" t="s">
        <v>103</v>
      </c>
      <c r="C93" s="83">
        <v>6012</v>
      </c>
      <c r="D93" s="83">
        <v>5020</v>
      </c>
      <c r="E93" s="83">
        <v>16338</v>
      </c>
      <c r="F93" s="83">
        <v>32312</v>
      </c>
      <c r="G93" s="83">
        <v>8929</v>
      </c>
      <c r="H93" s="83">
        <v>3269</v>
      </c>
      <c r="I93" s="83">
        <v>6089</v>
      </c>
      <c r="J93" s="83">
        <v>3226</v>
      </c>
      <c r="K93" s="83">
        <v>1398</v>
      </c>
      <c r="L93" s="83">
        <v>277</v>
      </c>
      <c r="M93" s="83">
        <v>195</v>
      </c>
      <c r="N93" s="83">
        <v>83063</v>
      </c>
    </row>
    <row r="94" spans="2:15" ht="10.5" customHeight="1" x14ac:dyDescent="0.25">
      <c r="B94" s="3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5" ht="14.25" customHeight="1" x14ac:dyDescent="0.25">
      <c r="B95" s="32" t="s">
        <v>114</v>
      </c>
      <c r="C95" s="83">
        <v>7100</v>
      </c>
      <c r="D95" s="83">
        <v>7225</v>
      </c>
      <c r="E95" s="83">
        <v>18763</v>
      </c>
      <c r="F95" s="83">
        <v>35946</v>
      </c>
      <c r="G95" s="83">
        <v>11697</v>
      </c>
      <c r="H95" s="83">
        <v>5907</v>
      </c>
      <c r="I95" s="83">
        <v>8520</v>
      </c>
      <c r="J95" s="83">
        <v>4834</v>
      </c>
      <c r="K95" s="83">
        <v>3208</v>
      </c>
      <c r="L95" s="83">
        <v>626</v>
      </c>
      <c r="M95" s="83">
        <v>348</v>
      </c>
      <c r="N95" s="83">
        <v>104173</v>
      </c>
    </row>
    <row r="96" spans="2:15" s="47" customFormat="1" ht="12.75" customHeight="1" x14ac:dyDescent="0.25">
      <c r="B96" s="30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2:15" s="48" customFormat="1" ht="12.75" customHeight="1" x14ac:dyDescent="0.25">
      <c r="B97" s="54" t="s">
        <v>125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5"/>
    </row>
    <row r="98" spans="2:15" s="48" customFormat="1" ht="12.75" customHeight="1" x14ac:dyDescent="0.25">
      <c r="B98" s="10" t="s">
        <v>176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5"/>
    </row>
    <row r="99" spans="2:15" s="48" customFormat="1" ht="12.75" customHeight="1" x14ac:dyDescent="0.25">
      <c r="B99" s="56" t="s">
        <v>127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5"/>
    </row>
    <row r="100" spans="2:15" s="48" customFormat="1" ht="12.75" customHeight="1" x14ac:dyDescent="0.25">
      <c r="B100" s="57" t="s">
        <v>128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5"/>
    </row>
    <row r="101" spans="2:15" s="48" customFormat="1" ht="15.75" customHeight="1" x14ac:dyDescent="0.25">
      <c r="B101" s="58" t="s">
        <v>129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</sheetData>
  <hyperlinks>
    <hyperlink ref="O42" r:id="rId1" display="http://nefdreports/ReportServer?%2FNEFD%2FPublication%2FReport%209.9%20-%20Subreport%20for%20DrillThrough&amp;SurveyYear=2016&amp;TA_Name=New%20Plymouth%20District&amp;TerritorialAuthorityId=TA034&amp;Age_Class=61%2B&amp;LowerThreshold%3Aisnull=True&amp;UpperThreshold%3Aisnull=True&amp;Species=SG002&amp;PruningRegime=All&amp;ThinningRegime=All&amp;Revision=Latest&amp;rs%3AParameterLanguage="/>
    <hyperlink ref="O43" r:id="rId2" display="http://nefdreports/ReportServer?%2FNEFD%2FPublication%2FReport%209.9%20-%20Subreport%20for%20DrillThrough&amp;SurveyYear=2016&amp;TA_Name=Stratford%20District&amp;TerritorialAuthorityId=TA035&amp;Age_Class=61%2B&amp;LowerThreshold%3Aisnull=True&amp;UpperThreshold%3Aisnull=True&amp;Species=SG002&amp;PruningRegime=All&amp;ThinningRegime=All&amp;Revision=Latest&amp;rs%3AParameterLanguage="/>
    <hyperlink ref="O44" r:id="rId3" display="http://nefdreports/ReportServer?%2FNEFD%2FPublication%2FReport%209.9%20-%20Subreport%20for%20DrillThrough&amp;SurveyYear=2016&amp;TA_Name=South%20Taranaki%20District&amp;TerritorialAuthorityId=TA036&amp;Age_Class=61%2B&amp;LowerThreshold%3Aisnull=True&amp;UpperThreshold%3Aisnull=True&amp;Species=SG002&amp;PruningRegime=All&amp;ThinningRegime=All&amp;Revision=Latest&amp;rs%3AParameterLanguage="/>
    <hyperlink ref="O45" r:id="rId4" display="http://nefdreports/ReportServer?%2FNEFD%2FPublication%2FReport%209.9%20-%20Subreport%20for%20DrillThrough&amp;SurveyYear=2016&amp;TA_Name=Wanganui%20District&amp;TerritorialAuthorityId=TA037&amp;Age_Class=61%2B&amp;LowerThreshold%3Aisnull=True&amp;UpperThreshold%3Aisnull=True&amp;Species=SG002&amp;PruningRegime=All&amp;ThinningRegime=All&amp;Revision=Latest&amp;rs%3AParameterLanguage="/>
    <hyperlink ref="O46" r:id="rId5" display="http://nefdreports/ReportServer?%2FNEFD%2FPublication%2FReport%209.9%20-%20Subreport%20for%20DrillThrough&amp;SurveyYear=2016&amp;TA_Name=Rangitikei%20District&amp;TerritorialAuthorityId=TA038&amp;Age_Class=61%2B&amp;LowerThreshold%3Aisnull=True&amp;UpperThreshold%3Aisnull=True&amp;Species=SG002&amp;PruningRegime=All&amp;ThinningRegime=All&amp;Revision=Latest&amp;rs%3AParameterLanguage="/>
    <hyperlink ref="O47" r:id="rId6" display="http://nefdreports/ReportServer?%2FNEFD%2FPublication%2FReport%209.9%20-%20Subreport%20for%20DrillThrough&amp;SurveyYear=2016&amp;TA_Name=Manawatu%20District&amp;TerritorialAuthorityId=TA039&amp;Age_Class=61%2B&amp;LowerThreshold%3Aisnull=True&amp;UpperThreshold%3Aisnull=True&amp;Species=SG002&amp;PruningRegime=All&amp;ThinningRegime=All&amp;Revision=Latest&amp;rs%3AParameterLanguage="/>
    <hyperlink ref="O48" r:id="rId7" display="http://nefdreports/ReportServer?%2FNEFD%2FPublication%2FReport%209.9%20-%20Subreport%20for%20DrillThrough&amp;SurveyYear=2016&amp;TA_Name=Palmerston%20North%20City&amp;TerritorialAuthorityId=TA040&amp;Age_Class=61%2B&amp;LowerThreshold%3Aisnull=True&amp;UpperThreshold%3Aisnull=True&amp;Species=SG002&amp;PruningRegime=All&amp;ThinningRegime=All&amp;Revision=Latest&amp;rs%3AParameterLanguage="/>
    <hyperlink ref="O49" r:id="rId8" display="http://nefdreports/ReportServer?%2FNEFD%2FPublication%2FReport%209.9%20-%20Subreport%20for%20DrillThrough&amp;SurveyYear=2016&amp;TA_Name=Tararua%20District&amp;TerritorialAuthorityId=TA041&amp;Age_Class=61%2B&amp;LowerThreshold%3Aisnull=True&amp;UpperThreshold%3Aisnull=True&amp;Species=SG002&amp;PruningRegime=All&amp;ThinningRegime=All&amp;Revision=Latest&amp;rs%3AParameterLanguage="/>
    <hyperlink ref="O50" r:id="rId9" display="http://nefdreports/ReportServer?%2FNEFD%2FPublication%2FReport%209.9%20-%20Subreport%20for%20DrillThrough&amp;SurveyYear=2016&amp;TA_Name=Masterton%20District&amp;TerritorialAuthorityId=TA042&amp;Age_Class=61%2B&amp;LowerThreshold%3Aisnull=True&amp;UpperThreshold%3Aisnull=True&amp;Species=SG002&amp;PruningRegime=All&amp;ThinningRegime=All&amp;Revision=Latest&amp;rs%3AParameterLanguage="/>
    <hyperlink ref="O51" r:id="rId10" display="http://nefdreports/ReportServer?%2FNEFD%2FPublication%2FReport%209.9%20-%20Subreport%20for%20DrillThrough&amp;SurveyYear=2016&amp;TA_Name=Horowhenua%20District&amp;TerritorialAuthorityId=TA043&amp;Age_Class=61%2B&amp;LowerThreshold%3Aisnull=True&amp;UpperThreshold%3Aisnull=True&amp;Species=SG002&amp;PruningRegime=All&amp;ThinningRegime=All&amp;Revision=Latest&amp;rs%3AParameterLanguage="/>
    <hyperlink ref="O52" r:id="rId11" display="http://nefdreports/ReportServer?%2FNEFD%2FPublication%2FReport%209.9%20-%20Subreport%20for%20DrillThrough&amp;SurveyYear=2016&amp;TA_Name=Carterton%20District&amp;TerritorialAuthorityId=TA044&amp;Age_Class=61%2B&amp;LowerThreshold%3Aisnull=True&amp;UpperThreshold%3Aisnull=True&amp;Species=SG002&amp;PruningRegime=All&amp;ThinningRegime=All&amp;Revision=Latest&amp;rs%3AParameterLanguage="/>
    <hyperlink ref="O53" r:id="rId12" display="http://nefdreports/ReportServer?%2FNEFD%2FPublication%2FReport%209.9%20-%20Subreport%20for%20DrillThrough&amp;SurveyYear=2016&amp;TA_Name=South%20Wairarapa%20District&amp;TerritorialAuthorityId=TA045&amp;Age_Class=61%2B&amp;LowerThreshold%3Aisnull=True&amp;UpperThreshold%3Aisnull=True&amp;Species=SG002&amp;PruningRegime=All&amp;ThinningRegime=All&amp;Revision=Latest&amp;rs%3AParameterLanguage="/>
    <hyperlink ref="O54" r:id="rId13" display="http://nefdreports/ReportServer?%2FNEFD%2FPublication%2FReport%209.9%20-%20Subreport%20for%20DrillThrough&amp;SurveyYear=2016&amp;TA_Name=Kapiti%20Coast%20District&amp;TerritorialAuthorityId=TA046&amp;Age_Class=61%2B&amp;LowerThreshold%3Aisnull=True&amp;UpperThreshold%3Aisnull=True&amp;Species=SG002&amp;PruningRegime=All&amp;ThinningRegime=All&amp;Revision=Latest&amp;rs%3AParameterLanguage="/>
    <hyperlink ref="O55" r:id="rId14" display="http://nefdreports/ReportServer?%2FNEFD%2FPublication%2FReport%209.9%20-%20Subreport%20for%20DrillThrough&amp;SurveyYear=2016&amp;TA_Name=Upper%20Hutt%20City&amp;TerritorialAuthorityId=TA047&amp;Age_Class=61%2B&amp;LowerThreshold%3Aisnull=True&amp;UpperThreshold%3Aisnull=True&amp;Species=SG002&amp;PruningRegime=All&amp;ThinningRegime=All&amp;Revision=Latest&amp;rs%3AParameterLanguage="/>
    <hyperlink ref="O56" r:id="rId15" display="http://nefdreports/ReportServer?%2FNEFD%2FPublication%2FReport%209.9%20-%20Subreport%20for%20DrillThrough&amp;SurveyYear=2016&amp;TA_Name=Porirua%20City&amp;TerritorialAuthorityId=TA048&amp;Age_Class=61%2B&amp;LowerThreshold%3Aisnull=True&amp;UpperThreshold%3Aisnull=True&amp;Species=SG002&amp;PruningRegime=All&amp;ThinningRegime=All&amp;Revision=Latest&amp;rs%3AParameterLanguage="/>
    <hyperlink ref="O57" r:id="rId16" display="http://nefdreports/ReportServer?%2FNEFD%2FPublication%2FReport%209.9%20-%20Subreport%20for%20DrillThrough&amp;SurveyYear=2016&amp;TA_Name=Wellington%20City&amp;TerritorialAuthorityId=TA049&amp;Age_Class=61%2B&amp;LowerThreshold%3Aisnull=True&amp;UpperThreshold%3Aisnull=True&amp;Species=SG002&amp;PruningRegime=All&amp;ThinningRegime=All&amp;Revision=Latest&amp;rs%3AParameterLanguage="/>
    <hyperlink ref="O58" r:id="rId17" display="http://nefdreports/ReportServer?%2FNEFD%2FPublication%2FReport%209.9%20-%20Subreport%20for%20DrillThrough&amp;SurveyYear=2016&amp;TA_Name=Lower%20Hutt%20City&amp;TerritorialAuthorityId=TA050&amp;Age_Class=61%2B&amp;LowerThreshold%3Aisnull=True&amp;UpperThreshold%3Aisnull=True&amp;Species=SG002&amp;PruningRegime=All&amp;ThinningRegime=All&amp;Revision=Latest&amp;rs%3AParameterLanguage="/>
  </hyperlinks>
  <printOptions horizontalCentered="1"/>
  <pageMargins left="0.51181102362204722" right="0.51181102362204722" top="0.78740157480314965" bottom="0.35433070866141736" header="0.51181102362204722" footer="0.51181102362204722"/>
  <pageSetup paperSize="9" scale="73" fitToHeight="2" orientation="portrait" horizontalDpi="4294967292" verticalDpi="4294967292" r:id="rId18"/>
  <headerFooter alignWithMargins="0"/>
  <rowBreaks count="1" manualBreakCount="1">
    <brk id="6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1"/>
  <sheetViews>
    <sheetView showGridLines="0" zoomScaleNormal="100" zoomScaleSheetLayoutView="100" workbookViewId="0"/>
  </sheetViews>
  <sheetFormatPr defaultColWidth="9.140625" defaultRowHeight="12" x14ac:dyDescent="0.25"/>
  <cols>
    <col min="1" max="1" width="9.140625" style="43"/>
    <col min="2" max="2" width="21.7109375" style="43" customWidth="1"/>
    <col min="3" max="8" width="7.85546875" style="42" customWidth="1"/>
    <col min="9" max="9" width="6.7109375" style="42" customWidth="1"/>
    <col min="10" max="13" width="6.140625" style="42" customWidth="1"/>
    <col min="14" max="14" width="9.85546875" style="42" customWidth="1"/>
    <col min="15" max="15" width="23" style="43" bestFit="1" customWidth="1"/>
    <col min="16" max="16" width="13" style="43" customWidth="1"/>
    <col min="17" max="16384" width="9.140625" style="43"/>
  </cols>
  <sheetData>
    <row r="2" spans="2:16" s="64" customFormat="1" ht="17.25" customHeight="1" x14ac:dyDescent="0.25">
      <c r="B2" s="2" t="s">
        <v>177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6" ht="14.25" x14ac:dyDescent="0.25">
      <c r="B3" s="2" t="s">
        <v>1</v>
      </c>
    </row>
    <row r="4" spans="2:16" ht="9" customHeight="1" x14ac:dyDescent="0.25">
      <c r="G4" s="44"/>
    </row>
    <row r="5" spans="2:16" s="47" customFormat="1" ht="11.25" customHeight="1" x14ac:dyDescent="0.25">
      <c r="B5" s="6"/>
      <c r="C5" s="45" t="s">
        <v>2</v>
      </c>
      <c r="D5" s="45"/>
      <c r="E5" s="45"/>
      <c r="F5" s="45"/>
      <c r="G5" s="46"/>
      <c r="H5" s="45"/>
      <c r="I5" s="45"/>
      <c r="J5" s="45"/>
      <c r="K5" s="45"/>
      <c r="L5" s="45"/>
      <c r="M5" s="45"/>
      <c r="N5" s="45"/>
    </row>
    <row r="6" spans="2:16" s="48" customFormat="1" ht="12" customHeight="1" x14ac:dyDescent="0.25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</row>
    <row r="7" spans="2:16" ht="12" customHeight="1" x14ac:dyDescent="0.25">
      <c r="B7" s="16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6" ht="12" customHeight="1" x14ac:dyDescent="0.25">
      <c r="B8" s="18" t="s">
        <v>17</v>
      </c>
      <c r="C8" s="22">
        <v>8</v>
      </c>
      <c r="D8" s="22">
        <v>3</v>
      </c>
      <c r="E8" s="22">
        <v>24</v>
      </c>
      <c r="F8" s="22">
        <v>32</v>
      </c>
      <c r="G8" s="22">
        <v>61</v>
      </c>
      <c r="H8" s="22">
        <v>0</v>
      </c>
      <c r="I8" s="22">
        <v>4</v>
      </c>
      <c r="J8" s="22">
        <v>10</v>
      </c>
      <c r="K8" s="22">
        <v>0</v>
      </c>
      <c r="L8" s="22">
        <v>0</v>
      </c>
      <c r="M8" s="22">
        <v>0</v>
      </c>
      <c r="N8" s="22">
        <v>142</v>
      </c>
    </row>
    <row r="9" spans="2:16" ht="12" customHeight="1" x14ac:dyDescent="0.25">
      <c r="B9" s="18" t="s">
        <v>18</v>
      </c>
      <c r="C9" s="22">
        <v>1</v>
      </c>
      <c r="D9" s="22">
        <v>0</v>
      </c>
      <c r="E9" s="22">
        <v>0</v>
      </c>
      <c r="F9" s="22">
        <v>9</v>
      </c>
      <c r="G9" s="22">
        <v>15</v>
      </c>
      <c r="H9" s="22">
        <v>0</v>
      </c>
      <c r="I9" s="22">
        <v>0</v>
      </c>
      <c r="J9" s="22">
        <v>2</v>
      </c>
      <c r="K9" s="22">
        <v>0</v>
      </c>
      <c r="L9" s="22">
        <v>0</v>
      </c>
      <c r="M9" s="22">
        <v>0</v>
      </c>
      <c r="N9" s="22">
        <v>27</v>
      </c>
    </row>
    <row r="10" spans="2:16" ht="12" customHeight="1" x14ac:dyDescent="0.25">
      <c r="B10" s="18" t="s">
        <v>19</v>
      </c>
      <c r="C10" s="22">
        <v>2</v>
      </c>
      <c r="D10" s="22">
        <v>0</v>
      </c>
      <c r="E10" s="22">
        <v>21</v>
      </c>
      <c r="F10" s="22">
        <v>0</v>
      </c>
      <c r="G10" s="22">
        <v>6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29</v>
      </c>
      <c r="P10" s="50"/>
    </row>
    <row r="11" spans="2:16" ht="12" customHeight="1" x14ac:dyDescent="0.25">
      <c r="B11" s="18" t="s">
        <v>20</v>
      </c>
      <c r="C11" s="22">
        <v>3</v>
      </c>
      <c r="D11" s="22">
        <v>16</v>
      </c>
      <c r="E11" s="22">
        <v>48</v>
      </c>
      <c r="F11" s="22">
        <v>32</v>
      </c>
      <c r="G11" s="22">
        <v>113</v>
      </c>
      <c r="H11" s="22">
        <v>16</v>
      </c>
      <c r="I11" s="22">
        <v>4</v>
      </c>
      <c r="J11" s="22">
        <v>0</v>
      </c>
      <c r="K11" s="22">
        <v>5</v>
      </c>
      <c r="L11" s="22">
        <v>0</v>
      </c>
      <c r="M11" s="22">
        <v>0</v>
      </c>
      <c r="N11" s="22">
        <v>237</v>
      </c>
    </row>
    <row r="12" spans="2:16" s="48" customFormat="1" ht="12" customHeight="1" x14ac:dyDescent="0.25">
      <c r="B12" s="20" t="s">
        <v>21</v>
      </c>
      <c r="C12" s="24">
        <v>14</v>
      </c>
      <c r="D12" s="24">
        <v>19</v>
      </c>
      <c r="E12" s="24">
        <v>93</v>
      </c>
      <c r="F12" s="24">
        <v>73</v>
      </c>
      <c r="G12" s="24">
        <v>195</v>
      </c>
      <c r="H12" s="24">
        <v>16</v>
      </c>
      <c r="I12" s="24">
        <v>8</v>
      </c>
      <c r="J12" s="24">
        <v>12</v>
      </c>
      <c r="K12" s="24">
        <v>5</v>
      </c>
      <c r="L12" s="24">
        <v>0</v>
      </c>
      <c r="M12" s="24">
        <v>0</v>
      </c>
      <c r="N12" s="24">
        <v>435</v>
      </c>
      <c r="O12" s="43"/>
      <c r="P12" s="43"/>
    </row>
    <row r="13" spans="2:16" ht="12" customHeight="1" x14ac:dyDescent="0.25">
      <c r="B13" s="16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16" ht="12" customHeight="1" x14ac:dyDescent="0.25">
      <c r="B14" s="18" t="s">
        <v>131</v>
      </c>
      <c r="C14" s="22">
        <v>0</v>
      </c>
      <c r="D14" s="22">
        <v>0</v>
      </c>
      <c r="E14" s="22">
        <v>0</v>
      </c>
      <c r="F14" s="22">
        <v>2</v>
      </c>
      <c r="G14" s="22">
        <v>4</v>
      </c>
      <c r="H14" s="22">
        <v>7</v>
      </c>
      <c r="I14" s="22">
        <v>27</v>
      </c>
      <c r="J14" s="22">
        <v>0</v>
      </c>
      <c r="K14" s="22">
        <v>0</v>
      </c>
      <c r="L14" s="22">
        <v>0</v>
      </c>
      <c r="M14" s="22">
        <v>0</v>
      </c>
      <c r="N14" s="22">
        <v>40</v>
      </c>
    </row>
    <row r="15" spans="2:16" ht="12" customHeight="1" x14ac:dyDescent="0.25">
      <c r="B15" s="18" t="s">
        <v>132</v>
      </c>
      <c r="C15" s="22">
        <v>0</v>
      </c>
      <c r="D15" s="22">
        <v>20</v>
      </c>
      <c r="E15" s="22">
        <v>0</v>
      </c>
      <c r="F15" s="22">
        <v>0</v>
      </c>
      <c r="G15" s="22">
        <v>0</v>
      </c>
      <c r="H15" s="22">
        <v>1</v>
      </c>
      <c r="I15" s="22">
        <v>2</v>
      </c>
      <c r="J15" s="22">
        <v>0</v>
      </c>
      <c r="K15" s="22">
        <v>0</v>
      </c>
      <c r="L15" s="22">
        <v>0</v>
      </c>
      <c r="M15" s="22">
        <v>0</v>
      </c>
      <c r="N15" s="22">
        <v>23</v>
      </c>
    </row>
    <row r="16" spans="2:16" ht="12" customHeight="1" x14ac:dyDescent="0.25">
      <c r="B16" s="18" t="s">
        <v>133</v>
      </c>
      <c r="C16" s="22">
        <v>0</v>
      </c>
      <c r="D16" s="22">
        <v>0</v>
      </c>
      <c r="E16" s="22">
        <v>0</v>
      </c>
      <c r="F16" s="22">
        <v>1</v>
      </c>
      <c r="G16" s="22">
        <v>0</v>
      </c>
      <c r="H16" s="22">
        <v>1</v>
      </c>
      <c r="I16" s="22">
        <v>6</v>
      </c>
      <c r="J16" s="22">
        <v>0</v>
      </c>
      <c r="K16" s="22">
        <v>1</v>
      </c>
      <c r="L16" s="22">
        <v>0</v>
      </c>
      <c r="M16" s="22">
        <v>0</v>
      </c>
      <c r="N16" s="22">
        <v>9</v>
      </c>
    </row>
    <row r="17" spans="2:14" ht="12" customHeight="1" x14ac:dyDescent="0.25">
      <c r="B17" s="18" t="s">
        <v>134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</row>
    <row r="18" spans="2:14" ht="12" customHeight="1" x14ac:dyDescent="0.25">
      <c r="B18" s="18" t="s">
        <v>135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2:14" ht="12" customHeight="1" x14ac:dyDescent="0.25">
      <c r="B19" s="18" t="s">
        <v>136</v>
      </c>
      <c r="C19" s="22">
        <v>0</v>
      </c>
      <c r="D19" s="22">
        <v>0</v>
      </c>
      <c r="E19" s="22">
        <v>0</v>
      </c>
      <c r="F19" s="22">
        <v>0</v>
      </c>
      <c r="G19" s="22">
        <v>3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3</v>
      </c>
    </row>
    <row r="20" spans="2:14" ht="12" customHeight="1" x14ac:dyDescent="0.25">
      <c r="B20" s="18" t="s">
        <v>137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4</v>
      </c>
    </row>
    <row r="21" spans="2:14" ht="12" customHeight="1" x14ac:dyDescent="0.25">
      <c r="B21" s="18" t="s">
        <v>138</v>
      </c>
      <c r="C21" s="22">
        <v>0</v>
      </c>
      <c r="D21" s="22">
        <v>0</v>
      </c>
      <c r="E21" s="22">
        <v>0</v>
      </c>
      <c r="F21" s="22">
        <v>0</v>
      </c>
      <c r="G21" s="22">
        <v>1</v>
      </c>
      <c r="H21" s="22">
        <v>0</v>
      </c>
      <c r="I21" s="22">
        <v>2</v>
      </c>
      <c r="J21" s="22">
        <v>0</v>
      </c>
      <c r="K21" s="22">
        <v>0</v>
      </c>
      <c r="L21" s="22">
        <v>0</v>
      </c>
      <c r="M21" s="22">
        <v>0</v>
      </c>
      <c r="N21" s="22">
        <v>3</v>
      </c>
    </row>
    <row r="22" spans="2:14" ht="12" customHeight="1" x14ac:dyDescent="0.25">
      <c r="B22" s="18" t="s">
        <v>139</v>
      </c>
      <c r="C22" s="22">
        <v>107</v>
      </c>
      <c r="D22" s="22">
        <v>0</v>
      </c>
      <c r="E22" s="22">
        <v>4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L22" s="22">
        <v>0</v>
      </c>
      <c r="M22" s="22">
        <v>12</v>
      </c>
      <c r="N22" s="22">
        <v>124</v>
      </c>
    </row>
    <row r="23" spans="2:14" ht="12" customHeight="1" x14ac:dyDescent="0.25">
      <c r="B23" s="18" t="s">
        <v>140</v>
      </c>
      <c r="C23" s="22">
        <v>7</v>
      </c>
      <c r="D23" s="22">
        <v>2</v>
      </c>
      <c r="E23" s="22">
        <v>0</v>
      </c>
      <c r="F23" s="22">
        <v>0</v>
      </c>
      <c r="G23" s="22">
        <v>10</v>
      </c>
      <c r="H23" s="22">
        <v>9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28</v>
      </c>
    </row>
    <row r="24" spans="2:14" s="48" customFormat="1" ht="12" customHeight="1" x14ac:dyDescent="0.25">
      <c r="B24" s="18" t="s">
        <v>141</v>
      </c>
      <c r="C24" s="22">
        <v>5.9</v>
      </c>
      <c r="D24" s="22">
        <v>225</v>
      </c>
      <c r="E24" s="22">
        <v>62</v>
      </c>
      <c r="F24" s="22">
        <v>64</v>
      </c>
      <c r="G24" s="22">
        <v>13</v>
      </c>
      <c r="H24" s="22">
        <v>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372.9</v>
      </c>
    </row>
    <row r="25" spans="2:14" ht="12" customHeight="1" x14ac:dyDescent="0.25">
      <c r="B25" s="18" t="s">
        <v>142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2:14" ht="12" customHeight="1" x14ac:dyDescent="0.25">
      <c r="B26" s="18" t="s">
        <v>143</v>
      </c>
      <c r="C26" s="22">
        <v>0</v>
      </c>
      <c r="D26" s="22">
        <v>21</v>
      </c>
      <c r="E26" s="22">
        <v>32</v>
      </c>
      <c r="F26" s="22">
        <v>12</v>
      </c>
      <c r="G26" s="22">
        <v>2</v>
      </c>
      <c r="H26" s="22">
        <v>0</v>
      </c>
      <c r="I26" s="22">
        <v>8</v>
      </c>
      <c r="J26" s="22">
        <v>0</v>
      </c>
      <c r="K26" s="22">
        <v>0</v>
      </c>
      <c r="L26" s="22">
        <v>0</v>
      </c>
      <c r="M26" s="22">
        <v>0</v>
      </c>
      <c r="N26" s="22">
        <v>75</v>
      </c>
    </row>
    <row r="27" spans="2:14" ht="12" customHeight="1" x14ac:dyDescent="0.25">
      <c r="B27" s="18" t="s">
        <v>144</v>
      </c>
      <c r="C27" s="22">
        <v>24</v>
      </c>
      <c r="D27" s="22">
        <v>0</v>
      </c>
      <c r="E27" s="22">
        <v>144</v>
      </c>
      <c r="F27" s="22">
        <v>1</v>
      </c>
      <c r="G27" s="22">
        <v>8</v>
      </c>
      <c r="H27" s="22">
        <v>9</v>
      </c>
      <c r="I27" s="22">
        <v>44</v>
      </c>
      <c r="J27" s="22">
        <v>0</v>
      </c>
      <c r="K27" s="22">
        <v>0</v>
      </c>
      <c r="L27" s="22">
        <v>0</v>
      </c>
      <c r="M27" s="22">
        <v>1</v>
      </c>
      <c r="N27" s="22">
        <v>231</v>
      </c>
    </row>
    <row r="28" spans="2:14" ht="12" customHeight="1" x14ac:dyDescent="0.25">
      <c r="B28" s="18" t="s">
        <v>145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</row>
    <row r="29" spans="2:14" ht="12" customHeight="1" x14ac:dyDescent="0.25">
      <c r="B29" s="18" t="s">
        <v>146</v>
      </c>
      <c r="C29" s="22">
        <v>0</v>
      </c>
      <c r="D29" s="22">
        <v>29</v>
      </c>
      <c r="E29" s="22">
        <v>76</v>
      </c>
      <c r="F29" s="22">
        <v>69</v>
      </c>
      <c r="G29" s="22">
        <v>2</v>
      </c>
      <c r="H29" s="22">
        <v>23</v>
      </c>
      <c r="I29" s="22">
        <v>36</v>
      </c>
      <c r="J29" s="22">
        <v>0</v>
      </c>
      <c r="K29" s="22">
        <v>0</v>
      </c>
      <c r="L29" s="22">
        <v>0</v>
      </c>
      <c r="M29" s="22">
        <v>0</v>
      </c>
      <c r="N29" s="22">
        <v>235</v>
      </c>
    </row>
    <row r="30" spans="2:14" ht="12" customHeight="1" x14ac:dyDescent="0.25">
      <c r="B30" s="18" t="s">
        <v>147</v>
      </c>
      <c r="C30" s="22">
        <v>2</v>
      </c>
      <c r="D30" s="22">
        <v>0</v>
      </c>
      <c r="E30" s="22">
        <v>0</v>
      </c>
      <c r="F30" s="22">
        <v>0</v>
      </c>
      <c r="G30" s="22">
        <v>0</v>
      </c>
      <c r="H30" s="22">
        <v>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3</v>
      </c>
    </row>
    <row r="31" spans="2:14" ht="12" customHeight="1" x14ac:dyDescent="0.25">
      <c r="B31" s="20" t="s">
        <v>21</v>
      </c>
      <c r="C31" s="24">
        <v>145.9</v>
      </c>
      <c r="D31" s="24">
        <v>297</v>
      </c>
      <c r="E31" s="24">
        <v>318</v>
      </c>
      <c r="F31" s="24">
        <v>149</v>
      </c>
      <c r="G31" s="24">
        <v>43</v>
      </c>
      <c r="H31" s="24">
        <v>55</v>
      </c>
      <c r="I31" s="24">
        <v>129</v>
      </c>
      <c r="J31" s="24">
        <v>0</v>
      </c>
      <c r="K31" s="24">
        <v>1</v>
      </c>
      <c r="L31" s="24">
        <v>0</v>
      </c>
      <c r="M31" s="24">
        <v>13</v>
      </c>
      <c r="N31" s="24">
        <v>1151</v>
      </c>
    </row>
    <row r="32" spans="2:14" ht="12" customHeight="1" x14ac:dyDescent="0.25">
      <c r="B32" s="16" t="s">
        <v>40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4" ht="12" customHeight="1" x14ac:dyDescent="0.25">
      <c r="B33" s="18" t="s">
        <v>41</v>
      </c>
      <c r="C33" s="22">
        <v>33</v>
      </c>
      <c r="D33" s="22">
        <v>29</v>
      </c>
      <c r="E33" s="22">
        <v>71</v>
      </c>
      <c r="F33" s="22">
        <v>42</v>
      </c>
      <c r="G33" s="22">
        <v>45</v>
      </c>
      <c r="H33" s="22">
        <v>3</v>
      </c>
      <c r="I33" s="22">
        <v>23</v>
      </c>
      <c r="J33" s="22">
        <v>24</v>
      </c>
      <c r="K33" s="22">
        <v>28.8</v>
      </c>
      <c r="L33" s="22">
        <v>5</v>
      </c>
      <c r="M33" s="22">
        <v>4</v>
      </c>
      <c r="N33" s="22">
        <v>307.8</v>
      </c>
    </row>
    <row r="34" spans="2:14" ht="12" customHeight="1" x14ac:dyDescent="0.25">
      <c r="B34" s="20" t="s">
        <v>21</v>
      </c>
      <c r="C34" s="24">
        <v>33</v>
      </c>
      <c r="D34" s="24">
        <v>29</v>
      </c>
      <c r="E34" s="24">
        <v>71</v>
      </c>
      <c r="F34" s="24">
        <v>42</v>
      </c>
      <c r="G34" s="24">
        <v>45</v>
      </c>
      <c r="H34" s="24">
        <v>3</v>
      </c>
      <c r="I34" s="24">
        <v>23</v>
      </c>
      <c r="J34" s="24">
        <v>24</v>
      </c>
      <c r="K34" s="24">
        <v>28.8</v>
      </c>
      <c r="L34" s="24">
        <v>5</v>
      </c>
      <c r="M34" s="24">
        <v>4</v>
      </c>
      <c r="N34" s="24">
        <v>307.8</v>
      </c>
    </row>
    <row r="35" spans="2:14" ht="12" customHeight="1" x14ac:dyDescent="0.25">
      <c r="B35" s="16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ht="12" customHeight="1" x14ac:dyDescent="0.25">
      <c r="B36" s="18" t="s">
        <v>43</v>
      </c>
      <c r="C36" s="22">
        <v>0</v>
      </c>
      <c r="D36" s="22">
        <v>0</v>
      </c>
      <c r="E36" s="22">
        <v>147.30000000000001</v>
      </c>
      <c r="F36" s="22">
        <v>24.3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13</v>
      </c>
      <c r="N36" s="22">
        <v>184.60000000000002</v>
      </c>
    </row>
    <row r="37" spans="2:14" ht="12" customHeight="1" x14ac:dyDescent="0.25">
      <c r="B37" s="18" t="s">
        <v>44</v>
      </c>
      <c r="C37" s="22">
        <v>19</v>
      </c>
      <c r="D37" s="22">
        <v>90.9</v>
      </c>
      <c r="E37" s="22" t="s">
        <v>148</v>
      </c>
      <c r="F37" s="22" t="s">
        <v>148</v>
      </c>
      <c r="G37" s="22">
        <v>9</v>
      </c>
      <c r="H37" s="22">
        <v>0</v>
      </c>
      <c r="I37" s="22">
        <v>1</v>
      </c>
      <c r="J37" s="22">
        <v>0</v>
      </c>
      <c r="K37" s="22">
        <v>0</v>
      </c>
      <c r="L37" s="22">
        <v>0</v>
      </c>
      <c r="M37" s="22">
        <v>0</v>
      </c>
      <c r="N37" s="22">
        <v>160.70000000000002</v>
      </c>
    </row>
    <row r="38" spans="2:14" ht="12.75" customHeight="1" x14ac:dyDescent="0.25">
      <c r="B38" s="18" t="s">
        <v>45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2:14" s="48" customFormat="1" ht="12" customHeight="1" x14ac:dyDescent="0.25">
      <c r="B39" s="23" t="s">
        <v>46</v>
      </c>
      <c r="C39" s="22">
        <v>0</v>
      </c>
      <c r="D39" s="22">
        <v>0</v>
      </c>
      <c r="E39" s="22" t="s">
        <v>148</v>
      </c>
      <c r="F39" s="22" t="s">
        <v>148</v>
      </c>
      <c r="G39" s="22">
        <v>0</v>
      </c>
      <c r="H39" s="22">
        <v>0</v>
      </c>
      <c r="I39" s="22">
        <v>25</v>
      </c>
      <c r="J39" s="22">
        <v>0</v>
      </c>
      <c r="K39" s="22">
        <v>0</v>
      </c>
      <c r="L39" s="22">
        <v>0</v>
      </c>
      <c r="M39" s="22">
        <v>0</v>
      </c>
      <c r="N39" s="22">
        <v>38</v>
      </c>
    </row>
    <row r="40" spans="2:14" ht="12" customHeight="1" x14ac:dyDescent="0.25">
      <c r="B40" s="20" t="s">
        <v>21</v>
      </c>
      <c r="C40" s="24">
        <v>19</v>
      </c>
      <c r="D40" s="24">
        <v>90.9</v>
      </c>
      <c r="E40" s="24">
        <v>169.3</v>
      </c>
      <c r="F40" s="24">
        <v>56.3</v>
      </c>
      <c r="G40" s="24">
        <v>9</v>
      </c>
      <c r="H40" s="24">
        <v>0</v>
      </c>
      <c r="I40" s="24">
        <v>26</v>
      </c>
      <c r="J40" s="24">
        <v>0</v>
      </c>
      <c r="K40" s="24">
        <v>0</v>
      </c>
      <c r="L40" s="24">
        <v>0</v>
      </c>
      <c r="M40" s="24">
        <v>13</v>
      </c>
      <c r="N40" s="24">
        <v>383.30000000000007</v>
      </c>
    </row>
    <row r="41" spans="2:14" ht="12.75" customHeight="1" x14ac:dyDescent="0.25">
      <c r="B41" s="16" t="s">
        <v>47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s="48" customFormat="1" ht="12" customHeight="1" x14ac:dyDescent="0.25">
      <c r="B42" s="18" t="s">
        <v>149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3</v>
      </c>
      <c r="J42" s="22">
        <v>0</v>
      </c>
      <c r="K42" s="22">
        <v>0</v>
      </c>
      <c r="L42" s="22">
        <v>0</v>
      </c>
      <c r="M42" s="22">
        <v>1</v>
      </c>
      <c r="N42" s="22">
        <v>4</v>
      </c>
    </row>
    <row r="43" spans="2:14" ht="12" customHeight="1" x14ac:dyDescent="0.25">
      <c r="B43" s="18" t="s">
        <v>150</v>
      </c>
      <c r="C43" s="22">
        <v>47</v>
      </c>
      <c r="D43" s="22">
        <v>1</v>
      </c>
      <c r="E43" s="22">
        <v>0</v>
      </c>
      <c r="F43" s="22">
        <v>0</v>
      </c>
      <c r="G43" s="22">
        <v>4</v>
      </c>
      <c r="H43" s="22">
        <v>0</v>
      </c>
      <c r="I43" s="22">
        <v>5</v>
      </c>
      <c r="J43" s="22">
        <v>0</v>
      </c>
      <c r="K43" s="22">
        <v>0</v>
      </c>
      <c r="L43" s="22">
        <v>0</v>
      </c>
      <c r="M43" s="22">
        <v>1</v>
      </c>
      <c r="N43" s="22">
        <v>58</v>
      </c>
    </row>
    <row r="44" spans="2:14" ht="12" customHeight="1" x14ac:dyDescent="0.25">
      <c r="B44" s="18" t="s">
        <v>151</v>
      </c>
      <c r="C44" s="22">
        <v>0</v>
      </c>
      <c r="D44" s="22">
        <v>0</v>
      </c>
      <c r="E44" s="22">
        <v>5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5</v>
      </c>
    </row>
    <row r="45" spans="2:14" ht="12" customHeight="1" x14ac:dyDescent="0.25">
      <c r="B45" s="18" t="s">
        <v>152</v>
      </c>
      <c r="C45" s="22">
        <v>23</v>
      </c>
      <c r="D45" s="22">
        <v>0</v>
      </c>
      <c r="E45" s="22">
        <v>95</v>
      </c>
      <c r="F45" s="22">
        <v>2</v>
      </c>
      <c r="G45" s="22">
        <v>0</v>
      </c>
      <c r="H45" s="22">
        <v>0</v>
      </c>
      <c r="I45" s="22" t="s">
        <v>148</v>
      </c>
      <c r="J45" s="22" t="s">
        <v>148</v>
      </c>
      <c r="K45" s="22">
        <v>12</v>
      </c>
      <c r="L45" s="22">
        <v>0</v>
      </c>
      <c r="M45" s="22">
        <v>0</v>
      </c>
      <c r="N45" s="22">
        <v>141</v>
      </c>
    </row>
    <row r="46" spans="2:14" ht="12" customHeight="1" x14ac:dyDescent="0.25">
      <c r="B46" s="18" t="s">
        <v>153</v>
      </c>
      <c r="C46" s="22">
        <v>3</v>
      </c>
      <c r="D46" s="22">
        <v>4</v>
      </c>
      <c r="E46" s="22">
        <v>22</v>
      </c>
      <c r="F46" s="22">
        <v>14</v>
      </c>
      <c r="G46" s="22">
        <v>1</v>
      </c>
      <c r="H46" s="22">
        <v>9</v>
      </c>
      <c r="I46" s="22" t="s">
        <v>148</v>
      </c>
      <c r="J46" s="22" t="s">
        <v>148</v>
      </c>
      <c r="K46" s="22">
        <v>69</v>
      </c>
      <c r="L46" s="22">
        <v>26</v>
      </c>
      <c r="M46" s="22">
        <v>0</v>
      </c>
      <c r="N46" s="22">
        <v>169</v>
      </c>
    </row>
    <row r="47" spans="2:14" ht="12.75" customHeight="1" x14ac:dyDescent="0.25">
      <c r="B47" s="18" t="s">
        <v>154</v>
      </c>
      <c r="C47" s="22">
        <v>0</v>
      </c>
      <c r="D47" s="22">
        <v>0</v>
      </c>
      <c r="E47" s="22">
        <v>0</v>
      </c>
      <c r="F47" s="22">
        <v>10</v>
      </c>
      <c r="G47" s="22">
        <v>5</v>
      </c>
      <c r="H47" s="22">
        <v>7</v>
      </c>
      <c r="I47" s="22">
        <v>9</v>
      </c>
      <c r="J47" s="22">
        <v>1</v>
      </c>
      <c r="K47" s="22">
        <v>2</v>
      </c>
      <c r="L47" s="22">
        <v>0</v>
      </c>
      <c r="M47" s="22">
        <v>1</v>
      </c>
      <c r="N47" s="22">
        <v>35</v>
      </c>
    </row>
    <row r="48" spans="2:14" s="48" customFormat="1" ht="12" customHeight="1" x14ac:dyDescent="0.25">
      <c r="B48" s="18" t="s">
        <v>155</v>
      </c>
      <c r="C48" s="22">
        <v>26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26</v>
      </c>
    </row>
    <row r="49" spans="2:14" ht="12" customHeight="1" x14ac:dyDescent="0.25">
      <c r="B49" s="18" t="s">
        <v>156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</row>
    <row r="50" spans="2:14" ht="12" customHeight="1" x14ac:dyDescent="0.25">
      <c r="B50" s="18" t="s">
        <v>157</v>
      </c>
      <c r="C50" s="22">
        <v>0</v>
      </c>
      <c r="D50" s="22">
        <v>4.5999999999999996</v>
      </c>
      <c r="E50" s="22">
        <v>2.8</v>
      </c>
      <c r="F50" s="22">
        <v>17</v>
      </c>
      <c r="G50" s="22">
        <v>11</v>
      </c>
      <c r="H50" s="22">
        <v>0</v>
      </c>
      <c r="I50" s="22">
        <v>3</v>
      </c>
      <c r="J50" s="22">
        <v>0</v>
      </c>
      <c r="K50" s="22">
        <v>0</v>
      </c>
      <c r="L50" s="22">
        <v>0</v>
      </c>
      <c r="M50" s="22">
        <v>0</v>
      </c>
      <c r="N50" s="22">
        <v>38.4</v>
      </c>
    </row>
    <row r="51" spans="2:14" ht="12" customHeight="1" x14ac:dyDescent="0.25">
      <c r="B51" s="18" t="s">
        <v>158</v>
      </c>
      <c r="C51" s="22">
        <v>0</v>
      </c>
      <c r="D51" s="22">
        <v>6.4</v>
      </c>
      <c r="E51" s="22">
        <v>0</v>
      </c>
      <c r="F51" s="22">
        <v>6</v>
      </c>
      <c r="G51" s="22">
        <v>0.3</v>
      </c>
      <c r="H51" s="22">
        <v>1</v>
      </c>
      <c r="I51" s="22">
        <v>0</v>
      </c>
      <c r="J51" s="22">
        <v>1</v>
      </c>
      <c r="K51" s="22">
        <v>0</v>
      </c>
      <c r="L51" s="22">
        <v>0</v>
      </c>
      <c r="M51" s="22">
        <v>1</v>
      </c>
      <c r="N51" s="22">
        <v>15.700000000000001</v>
      </c>
    </row>
    <row r="52" spans="2:14" ht="12" customHeight="1" x14ac:dyDescent="0.25">
      <c r="B52" s="18" t="s">
        <v>159</v>
      </c>
      <c r="C52" s="22">
        <v>0</v>
      </c>
      <c r="D52" s="22">
        <v>0</v>
      </c>
      <c r="E52" s="22">
        <v>2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3</v>
      </c>
    </row>
    <row r="53" spans="2:14" ht="12" customHeight="1" x14ac:dyDescent="0.25">
      <c r="B53" s="18" t="s">
        <v>160</v>
      </c>
      <c r="C53" s="22">
        <v>0</v>
      </c>
      <c r="D53" s="22">
        <v>0</v>
      </c>
      <c r="E53" s="22">
        <v>2</v>
      </c>
      <c r="F53" s="22">
        <v>0</v>
      </c>
      <c r="G53" s="22">
        <v>0</v>
      </c>
      <c r="H53" s="22">
        <v>1</v>
      </c>
      <c r="I53" s="22">
        <v>0</v>
      </c>
      <c r="J53" s="22">
        <v>2</v>
      </c>
      <c r="K53" s="22">
        <v>0</v>
      </c>
      <c r="L53" s="22">
        <v>0</v>
      </c>
      <c r="M53" s="22">
        <v>0</v>
      </c>
      <c r="N53" s="22">
        <v>5</v>
      </c>
    </row>
    <row r="54" spans="2:14" ht="12" customHeight="1" x14ac:dyDescent="0.25">
      <c r="B54" s="18" t="s">
        <v>161</v>
      </c>
      <c r="C54" s="22">
        <v>0</v>
      </c>
      <c r="D54" s="22">
        <v>0</v>
      </c>
      <c r="E54" s="22">
        <v>0</v>
      </c>
      <c r="F54" s="22">
        <v>1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1</v>
      </c>
    </row>
    <row r="55" spans="2:14" ht="12" customHeight="1" x14ac:dyDescent="0.25">
      <c r="B55" s="18" t="s">
        <v>162</v>
      </c>
      <c r="C55" s="22">
        <v>0</v>
      </c>
      <c r="D55" s="22">
        <v>0</v>
      </c>
      <c r="E55" s="22">
        <v>0</v>
      </c>
      <c r="F55" s="22">
        <v>1</v>
      </c>
      <c r="G55" s="22">
        <v>0</v>
      </c>
      <c r="H55" s="22">
        <v>2</v>
      </c>
      <c r="I55" s="22">
        <v>62</v>
      </c>
      <c r="J55" s="22">
        <v>0</v>
      </c>
      <c r="K55" s="22">
        <v>0</v>
      </c>
      <c r="L55" s="22">
        <v>0</v>
      </c>
      <c r="M55" s="22">
        <v>0</v>
      </c>
      <c r="N55" s="22">
        <v>65</v>
      </c>
    </row>
    <row r="56" spans="2:14" ht="12" customHeight="1" x14ac:dyDescent="0.25">
      <c r="B56" s="18" t="s">
        <v>163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</row>
    <row r="57" spans="2:14" ht="12" customHeight="1" x14ac:dyDescent="0.25">
      <c r="B57" s="18" t="s">
        <v>164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2:14" ht="12" customHeight="1" x14ac:dyDescent="0.25">
      <c r="B58" s="18" t="s">
        <v>165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</row>
    <row r="59" spans="2:14" ht="12" customHeight="1" x14ac:dyDescent="0.25">
      <c r="B59" s="20" t="s">
        <v>21</v>
      </c>
      <c r="C59" s="24">
        <v>99</v>
      </c>
      <c r="D59" s="24">
        <v>16</v>
      </c>
      <c r="E59" s="24">
        <v>128.80000000000001</v>
      </c>
      <c r="F59" s="24">
        <v>51</v>
      </c>
      <c r="G59" s="24">
        <v>21</v>
      </c>
      <c r="H59" s="24">
        <v>20</v>
      </c>
      <c r="I59" s="24">
        <v>104</v>
      </c>
      <c r="J59" s="24">
        <v>12</v>
      </c>
      <c r="K59" s="24">
        <v>83</v>
      </c>
      <c r="L59" s="24">
        <v>26</v>
      </c>
      <c r="M59" s="24">
        <v>4</v>
      </c>
      <c r="N59" s="24">
        <v>565</v>
      </c>
    </row>
    <row r="60" spans="2:14" s="48" customFormat="1" ht="12.75" customHeight="1" x14ac:dyDescent="0.25">
      <c r="B60" s="16" t="s">
        <v>76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ht="12" customHeight="1" x14ac:dyDescent="0.25">
      <c r="B61" s="18" t="s">
        <v>77</v>
      </c>
      <c r="C61" s="22">
        <v>1</v>
      </c>
      <c r="D61" s="22">
        <v>0</v>
      </c>
      <c r="E61" s="22" t="s">
        <v>148</v>
      </c>
      <c r="F61" s="22" t="s">
        <v>148</v>
      </c>
      <c r="G61" s="22">
        <v>5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7</v>
      </c>
      <c r="N61" s="22">
        <v>25</v>
      </c>
    </row>
    <row r="62" spans="2:14" ht="12" customHeight="1" x14ac:dyDescent="0.25">
      <c r="B62" s="18" t="s">
        <v>78</v>
      </c>
      <c r="C62" s="22">
        <v>4</v>
      </c>
      <c r="D62" s="22">
        <v>5</v>
      </c>
      <c r="E62" s="22">
        <v>14</v>
      </c>
      <c r="F62" s="22">
        <v>29</v>
      </c>
      <c r="G62" s="22">
        <v>60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113</v>
      </c>
    </row>
    <row r="63" spans="2:14" ht="12" customHeight="1" x14ac:dyDescent="0.25">
      <c r="B63" s="18" t="s">
        <v>79</v>
      </c>
      <c r="C63" s="22">
        <v>9.6999999999999993</v>
      </c>
      <c r="D63" s="22">
        <v>12</v>
      </c>
      <c r="E63" s="22" t="s">
        <v>148</v>
      </c>
      <c r="F63" s="22" t="s">
        <v>148</v>
      </c>
      <c r="G63" s="22">
        <v>27</v>
      </c>
      <c r="H63" s="22">
        <v>5</v>
      </c>
      <c r="I63" s="22">
        <v>17</v>
      </c>
      <c r="J63" s="22">
        <v>2</v>
      </c>
      <c r="K63" s="22">
        <v>1</v>
      </c>
      <c r="L63" s="22">
        <v>0</v>
      </c>
      <c r="M63" s="22">
        <v>5</v>
      </c>
      <c r="N63" s="22">
        <v>207.7</v>
      </c>
    </row>
    <row r="64" spans="2:14" ht="12" customHeight="1" x14ac:dyDescent="0.25">
      <c r="B64" s="18" t="s">
        <v>80</v>
      </c>
      <c r="C64" s="22">
        <v>0</v>
      </c>
      <c r="D64" s="22">
        <v>0</v>
      </c>
      <c r="E64" s="22">
        <v>8</v>
      </c>
      <c r="F64" s="22">
        <v>0</v>
      </c>
      <c r="G64" s="22">
        <v>0</v>
      </c>
      <c r="H64" s="22">
        <v>0.3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8.3000000000000007</v>
      </c>
    </row>
    <row r="65" spans="2:14" s="47" customFormat="1" ht="11.25" customHeight="1" x14ac:dyDescent="0.25">
      <c r="B65" s="20" t="s">
        <v>21</v>
      </c>
      <c r="C65" s="24">
        <v>14.7</v>
      </c>
      <c r="D65" s="24">
        <v>17</v>
      </c>
      <c r="E65" s="24">
        <v>89</v>
      </c>
      <c r="F65" s="24">
        <v>103</v>
      </c>
      <c r="G65" s="24">
        <v>92</v>
      </c>
      <c r="H65" s="24">
        <v>6.3</v>
      </c>
      <c r="I65" s="24">
        <v>17</v>
      </c>
      <c r="J65" s="24">
        <v>2</v>
      </c>
      <c r="K65" s="24">
        <v>1</v>
      </c>
      <c r="L65" s="24">
        <v>0</v>
      </c>
      <c r="M65" s="24">
        <v>12</v>
      </c>
      <c r="N65" s="24">
        <v>354</v>
      </c>
    </row>
    <row r="66" spans="2:14" s="48" customFormat="1" ht="12" customHeight="1" x14ac:dyDescent="0.25">
      <c r="B66" s="16" t="s">
        <v>81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ht="12" customHeight="1" x14ac:dyDescent="0.25">
      <c r="B67" s="18" t="s">
        <v>82</v>
      </c>
      <c r="C67" s="22">
        <v>0</v>
      </c>
      <c r="D67" s="22">
        <v>0</v>
      </c>
      <c r="E67" s="22">
        <v>0</v>
      </c>
      <c r="F67" s="22">
        <v>3</v>
      </c>
      <c r="G67" s="22">
        <v>2</v>
      </c>
      <c r="H67" s="22">
        <v>0</v>
      </c>
      <c r="I67" s="22">
        <v>11</v>
      </c>
      <c r="J67" s="22">
        <v>0</v>
      </c>
      <c r="K67" s="22">
        <v>0</v>
      </c>
      <c r="L67" s="22">
        <v>0</v>
      </c>
      <c r="M67" s="22">
        <v>10</v>
      </c>
      <c r="N67" s="22">
        <v>26</v>
      </c>
    </row>
    <row r="68" spans="2:14" ht="12" customHeight="1" x14ac:dyDescent="0.25">
      <c r="B68" s="18" t="s">
        <v>83</v>
      </c>
      <c r="C68" s="22">
        <v>0</v>
      </c>
      <c r="D68" s="22">
        <v>41</v>
      </c>
      <c r="E68" s="22">
        <v>105</v>
      </c>
      <c r="F68" s="22">
        <v>21</v>
      </c>
      <c r="G68" s="22">
        <v>17</v>
      </c>
      <c r="H68" s="22">
        <v>28</v>
      </c>
      <c r="I68" s="22">
        <v>86</v>
      </c>
      <c r="J68" s="22">
        <v>10</v>
      </c>
      <c r="K68" s="22">
        <v>0</v>
      </c>
      <c r="L68" s="22">
        <v>12</v>
      </c>
      <c r="M68" s="22">
        <v>1</v>
      </c>
      <c r="N68" s="22">
        <v>321</v>
      </c>
    </row>
    <row r="69" spans="2:14" ht="12" customHeight="1" x14ac:dyDescent="0.25">
      <c r="B69" s="18" t="s">
        <v>84</v>
      </c>
      <c r="C69" s="22">
        <v>0</v>
      </c>
      <c r="D69" s="22">
        <v>990</v>
      </c>
      <c r="E69" s="22">
        <v>1220</v>
      </c>
      <c r="F69" s="22">
        <v>1312</v>
      </c>
      <c r="G69" s="22">
        <v>484</v>
      </c>
      <c r="H69" s="22">
        <v>68</v>
      </c>
      <c r="I69" s="22">
        <v>265</v>
      </c>
      <c r="J69" s="22">
        <v>22</v>
      </c>
      <c r="K69" s="22">
        <v>0</v>
      </c>
      <c r="L69" s="22">
        <v>0</v>
      </c>
      <c r="M69" s="22">
        <v>1</v>
      </c>
      <c r="N69" s="22">
        <v>4362</v>
      </c>
    </row>
    <row r="70" spans="2:14" ht="12" customHeight="1" x14ac:dyDescent="0.25">
      <c r="B70" s="20" t="s">
        <v>21</v>
      </c>
      <c r="C70" s="24">
        <v>0</v>
      </c>
      <c r="D70" s="24">
        <v>1031</v>
      </c>
      <c r="E70" s="24">
        <v>1325</v>
      </c>
      <c r="F70" s="24">
        <v>1336</v>
      </c>
      <c r="G70" s="24">
        <v>503</v>
      </c>
      <c r="H70" s="24">
        <v>96</v>
      </c>
      <c r="I70" s="24">
        <v>362</v>
      </c>
      <c r="J70" s="24">
        <v>32</v>
      </c>
      <c r="K70" s="24">
        <v>0</v>
      </c>
      <c r="L70" s="24">
        <v>12</v>
      </c>
      <c r="M70" s="24">
        <v>12</v>
      </c>
      <c r="N70" s="24">
        <v>4709</v>
      </c>
    </row>
    <row r="71" spans="2:14" ht="12" customHeight="1" x14ac:dyDescent="0.25">
      <c r="B71" s="16" t="s">
        <v>85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s="48" customFormat="1" ht="12" customHeight="1" x14ac:dyDescent="0.25">
      <c r="B72" s="18" t="s">
        <v>86</v>
      </c>
      <c r="C72" s="22">
        <v>1</v>
      </c>
      <c r="D72" s="22">
        <v>59</v>
      </c>
      <c r="E72" s="22">
        <v>34</v>
      </c>
      <c r="F72" s="22" t="s">
        <v>148</v>
      </c>
      <c r="G72" s="22" t="s">
        <v>148</v>
      </c>
      <c r="H72" s="22">
        <v>1</v>
      </c>
      <c r="I72" s="22">
        <v>0</v>
      </c>
      <c r="J72" s="22">
        <v>0</v>
      </c>
      <c r="K72" s="22">
        <v>0</v>
      </c>
      <c r="L72" s="22">
        <v>2</v>
      </c>
      <c r="M72" s="22">
        <v>7</v>
      </c>
      <c r="N72" s="22">
        <v>116</v>
      </c>
    </row>
    <row r="73" spans="2:14" ht="12" customHeight="1" x14ac:dyDescent="0.25">
      <c r="B73" s="18" t="s">
        <v>87</v>
      </c>
      <c r="C73" s="22">
        <v>0</v>
      </c>
      <c r="D73" s="22">
        <v>0</v>
      </c>
      <c r="E73" s="22">
        <v>0</v>
      </c>
      <c r="F73" s="22">
        <v>8</v>
      </c>
      <c r="G73" s="22">
        <v>12</v>
      </c>
      <c r="H73" s="22">
        <v>4.8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24.8</v>
      </c>
    </row>
    <row r="74" spans="2:14" ht="12" customHeight="1" x14ac:dyDescent="0.25">
      <c r="B74" s="18" t="s">
        <v>88</v>
      </c>
      <c r="C74" s="22">
        <v>0</v>
      </c>
      <c r="D74" s="22">
        <v>0</v>
      </c>
      <c r="E74" s="22">
        <v>0</v>
      </c>
      <c r="F74" s="22" t="s">
        <v>148</v>
      </c>
      <c r="G74" s="22" t="s">
        <v>148</v>
      </c>
      <c r="H74" s="22">
        <v>0</v>
      </c>
      <c r="I74" s="22">
        <v>3</v>
      </c>
      <c r="J74" s="22">
        <v>0</v>
      </c>
      <c r="K74" s="22">
        <v>0</v>
      </c>
      <c r="L74" s="22">
        <v>1</v>
      </c>
      <c r="M74" s="22">
        <v>0</v>
      </c>
      <c r="N74" s="22">
        <v>206.9</v>
      </c>
    </row>
    <row r="75" spans="2:14" ht="12" customHeight="1" x14ac:dyDescent="0.25">
      <c r="B75" s="18" t="s">
        <v>89</v>
      </c>
      <c r="C75" s="22">
        <v>0</v>
      </c>
      <c r="D75" s="22">
        <v>0</v>
      </c>
      <c r="E75" s="22">
        <v>0</v>
      </c>
      <c r="F75" s="22">
        <v>5</v>
      </c>
      <c r="G75" s="22">
        <v>7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12</v>
      </c>
    </row>
    <row r="76" spans="2:14" ht="12" customHeight="1" x14ac:dyDescent="0.25">
      <c r="B76" s="18" t="s">
        <v>90</v>
      </c>
      <c r="C76" s="22">
        <v>0</v>
      </c>
      <c r="D76" s="22">
        <v>0</v>
      </c>
      <c r="E76" s="22">
        <v>2</v>
      </c>
      <c r="F76" s="22">
        <v>14</v>
      </c>
      <c r="G76" s="22">
        <v>6</v>
      </c>
      <c r="H76" s="22">
        <v>2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24</v>
      </c>
    </row>
    <row r="77" spans="2:14" s="48" customFormat="1" ht="12" customHeight="1" x14ac:dyDescent="0.25">
      <c r="B77" s="23" t="s">
        <v>91</v>
      </c>
      <c r="C77" s="22">
        <v>0</v>
      </c>
      <c r="D77" s="22">
        <v>0</v>
      </c>
      <c r="E77" s="22">
        <v>13</v>
      </c>
      <c r="F77" s="22">
        <v>11</v>
      </c>
      <c r="G77" s="22">
        <v>12</v>
      </c>
      <c r="H77" s="22">
        <v>0</v>
      </c>
      <c r="I77" s="22">
        <v>5</v>
      </c>
      <c r="J77" s="22">
        <v>0</v>
      </c>
      <c r="K77" s="22">
        <v>0</v>
      </c>
      <c r="L77" s="22">
        <v>0</v>
      </c>
      <c r="M77" s="22">
        <v>0</v>
      </c>
      <c r="N77" s="22">
        <v>41</v>
      </c>
    </row>
    <row r="78" spans="2:14" ht="12" customHeight="1" x14ac:dyDescent="0.25">
      <c r="B78" s="18" t="s">
        <v>92</v>
      </c>
      <c r="C78" s="22">
        <v>0</v>
      </c>
      <c r="D78" s="22">
        <v>0</v>
      </c>
      <c r="E78" s="22">
        <v>4</v>
      </c>
      <c r="F78" s="22">
        <v>0</v>
      </c>
      <c r="G78" s="22">
        <v>22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26</v>
      </c>
    </row>
    <row r="79" spans="2:14" ht="12" customHeight="1" x14ac:dyDescent="0.25">
      <c r="B79" s="18" t="s">
        <v>93</v>
      </c>
      <c r="C79" s="22">
        <v>0</v>
      </c>
      <c r="D79" s="22">
        <v>0</v>
      </c>
      <c r="E79" s="22">
        <v>14</v>
      </c>
      <c r="F79" s="22">
        <v>8</v>
      </c>
      <c r="G79" s="22">
        <v>5</v>
      </c>
      <c r="H79" s="22">
        <v>18.8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45.8</v>
      </c>
    </row>
    <row r="80" spans="2:14" ht="12" customHeight="1" x14ac:dyDescent="0.25">
      <c r="B80" s="20" t="s">
        <v>21</v>
      </c>
      <c r="C80" s="24">
        <v>1</v>
      </c>
      <c r="D80" s="24">
        <v>59</v>
      </c>
      <c r="E80" s="24">
        <v>67</v>
      </c>
      <c r="F80" s="24">
        <v>121</v>
      </c>
      <c r="G80" s="24">
        <v>203.9</v>
      </c>
      <c r="H80" s="24">
        <v>26.6</v>
      </c>
      <c r="I80" s="24">
        <v>8</v>
      </c>
      <c r="J80" s="24">
        <v>0</v>
      </c>
      <c r="K80" s="24">
        <v>0</v>
      </c>
      <c r="L80" s="24">
        <v>3</v>
      </c>
      <c r="M80" s="24">
        <v>7</v>
      </c>
      <c r="N80" s="24">
        <v>496.50000000000006</v>
      </c>
    </row>
    <row r="81" spans="2:27" ht="12" customHeight="1" x14ac:dyDescent="0.25">
      <c r="B81" s="16" t="s">
        <v>94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27" ht="12" customHeight="1" x14ac:dyDescent="0.25">
      <c r="B82" s="18" t="s">
        <v>95</v>
      </c>
      <c r="C82" s="22">
        <v>16</v>
      </c>
      <c r="D82" s="22">
        <v>5</v>
      </c>
      <c r="E82" s="22">
        <v>6</v>
      </c>
      <c r="F82" s="22">
        <v>25</v>
      </c>
      <c r="G82" s="22">
        <v>3</v>
      </c>
      <c r="H82" s="22">
        <v>13</v>
      </c>
      <c r="I82" s="22">
        <v>0</v>
      </c>
      <c r="J82" s="22">
        <v>1</v>
      </c>
      <c r="K82" s="22">
        <v>0</v>
      </c>
      <c r="L82" s="22">
        <v>0</v>
      </c>
      <c r="M82" s="22">
        <v>4</v>
      </c>
      <c r="N82" s="22">
        <v>73</v>
      </c>
    </row>
    <row r="83" spans="2:27" ht="12" customHeight="1" x14ac:dyDescent="0.25">
      <c r="B83" s="18" t="s">
        <v>96</v>
      </c>
      <c r="C83" s="22">
        <v>0</v>
      </c>
      <c r="D83" s="22">
        <v>12</v>
      </c>
      <c r="E83" s="22">
        <v>16</v>
      </c>
      <c r="F83" s="22">
        <v>11</v>
      </c>
      <c r="G83" s="22">
        <v>58</v>
      </c>
      <c r="H83" s="22">
        <v>77</v>
      </c>
      <c r="I83" s="22">
        <v>7</v>
      </c>
      <c r="J83" s="22">
        <v>0</v>
      </c>
      <c r="K83" s="22">
        <v>0</v>
      </c>
      <c r="L83" s="22">
        <v>0</v>
      </c>
      <c r="M83" s="22">
        <v>0</v>
      </c>
      <c r="N83" s="22">
        <v>181</v>
      </c>
    </row>
    <row r="84" spans="2:27" ht="12" customHeight="1" x14ac:dyDescent="0.25">
      <c r="B84" s="18" t="s">
        <v>97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</row>
    <row r="85" spans="2:27" ht="12" customHeight="1" x14ac:dyDescent="0.25">
      <c r="B85" s="18" t="s">
        <v>98</v>
      </c>
      <c r="C85" s="22">
        <v>0</v>
      </c>
      <c r="D85" s="22">
        <v>0</v>
      </c>
      <c r="E85" s="22">
        <v>0</v>
      </c>
      <c r="F85" s="22">
        <v>0</v>
      </c>
      <c r="G85" s="22">
        <v>4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4</v>
      </c>
    </row>
    <row r="86" spans="2:27" ht="12" customHeight="1" x14ac:dyDescent="0.25">
      <c r="B86" s="18" t="s">
        <v>99</v>
      </c>
      <c r="C86" s="22">
        <v>93</v>
      </c>
      <c r="D86" s="22">
        <v>162</v>
      </c>
      <c r="E86" s="22">
        <v>298</v>
      </c>
      <c r="F86" s="22">
        <v>218</v>
      </c>
      <c r="G86" s="22">
        <v>111</v>
      </c>
      <c r="H86" s="22">
        <v>99</v>
      </c>
      <c r="I86" s="22">
        <v>94</v>
      </c>
      <c r="J86" s="22">
        <v>1</v>
      </c>
      <c r="K86" s="22">
        <v>1</v>
      </c>
      <c r="L86" s="22">
        <v>4</v>
      </c>
      <c r="M86" s="22">
        <v>0</v>
      </c>
      <c r="N86" s="22">
        <v>1081</v>
      </c>
    </row>
    <row r="87" spans="2:27" s="48" customFormat="1" ht="12" customHeight="1" x14ac:dyDescent="0.25">
      <c r="B87" s="18" t="s">
        <v>100</v>
      </c>
      <c r="C87" s="22">
        <v>0</v>
      </c>
      <c r="D87" s="22">
        <v>0</v>
      </c>
      <c r="E87" s="22">
        <v>0</v>
      </c>
      <c r="F87" s="22">
        <v>14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14</v>
      </c>
    </row>
    <row r="88" spans="2:27" ht="12" customHeight="1" x14ac:dyDescent="0.25">
      <c r="B88" s="18" t="s">
        <v>101</v>
      </c>
      <c r="C88" s="22">
        <v>47.4</v>
      </c>
      <c r="D88" s="22">
        <v>47</v>
      </c>
      <c r="E88" s="22">
        <v>58</v>
      </c>
      <c r="F88" s="22">
        <v>100</v>
      </c>
      <c r="G88" s="22">
        <v>11.8</v>
      </c>
      <c r="H88" s="22">
        <v>8.8000000000000007</v>
      </c>
      <c r="I88" s="22">
        <v>109.8</v>
      </c>
      <c r="J88" s="22">
        <v>2.1</v>
      </c>
      <c r="K88" s="22">
        <v>0</v>
      </c>
      <c r="L88" s="22">
        <v>0</v>
      </c>
      <c r="M88" s="22">
        <v>0</v>
      </c>
      <c r="N88" s="22">
        <v>384.90000000000003</v>
      </c>
    </row>
    <row r="89" spans="2:27" ht="12.75" customHeight="1" x14ac:dyDescent="0.25">
      <c r="B89" s="23" t="s">
        <v>102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</row>
    <row r="90" spans="2:27" ht="12" customHeight="1" x14ac:dyDescent="0.25">
      <c r="B90" s="20" t="s">
        <v>21</v>
      </c>
      <c r="C90" s="24">
        <v>156.4</v>
      </c>
      <c r="D90" s="24">
        <v>226</v>
      </c>
      <c r="E90" s="24">
        <v>378</v>
      </c>
      <c r="F90" s="24">
        <v>368</v>
      </c>
      <c r="G90" s="24">
        <v>187.8</v>
      </c>
      <c r="H90" s="24">
        <v>197.8</v>
      </c>
      <c r="I90" s="24">
        <v>210.8</v>
      </c>
      <c r="J90" s="24">
        <v>4.0999999999999996</v>
      </c>
      <c r="K90" s="24">
        <v>1</v>
      </c>
      <c r="L90" s="24">
        <v>4</v>
      </c>
      <c r="M90" s="24">
        <v>4</v>
      </c>
      <c r="N90" s="24">
        <v>1737.9</v>
      </c>
    </row>
    <row r="91" spans="2:27" ht="12" customHeight="1" x14ac:dyDescent="0.25">
      <c r="B91" s="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27" ht="12" customHeight="1" x14ac:dyDescent="0.25">
      <c r="B92" s="26" t="s">
        <v>65</v>
      </c>
      <c r="C92" s="24">
        <v>311</v>
      </c>
      <c r="D92" s="24">
        <v>452</v>
      </c>
      <c r="E92" s="24">
        <v>781</v>
      </c>
      <c r="F92" s="24">
        <v>371</v>
      </c>
      <c r="G92" s="24">
        <v>313</v>
      </c>
      <c r="H92" s="24">
        <v>94</v>
      </c>
      <c r="I92" s="24">
        <v>290</v>
      </c>
      <c r="J92" s="24">
        <v>48</v>
      </c>
      <c r="K92" s="24">
        <v>118</v>
      </c>
      <c r="L92" s="24">
        <v>31</v>
      </c>
      <c r="M92" s="24">
        <v>34</v>
      </c>
      <c r="N92" s="24">
        <v>2842</v>
      </c>
    </row>
    <row r="93" spans="2:27" ht="12" customHeight="1" x14ac:dyDescent="0.25">
      <c r="B93" s="26" t="s">
        <v>103</v>
      </c>
      <c r="C93" s="24">
        <v>172.1</v>
      </c>
      <c r="D93" s="24">
        <v>1333</v>
      </c>
      <c r="E93" s="24">
        <v>1859</v>
      </c>
      <c r="F93" s="24">
        <v>1928</v>
      </c>
      <c r="G93" s="24">
        <v>986.7</v>
      </c>
      <c r="H93" s="24">
        <v>326.70000000000005</v>
      </c>
      <c r="I93" s="24">
        <v>597.79999999999995</v>
      </c>
      <c r="J93" s="24">
        <v>38.1</v>
      </c>
      <c r="K93" s="24">
        <v>2</v>
      </c>
      <c r="L93" s="24">
        <v>19</v>
      </c>
      <c r="M93" s="24">
        <v>35</v>
      </c>
      <c r="N93" s="24">
        <v>7297.4</v>
      </c>
    </row>
    <row r="94" spans="2:27" ht="12" customHeight="1" x14ac:dyDescent="0.25">
      <c r="B94" s="3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27" ht="12" customHeight="1" x14ac:dyDescent="0.25">
      <c r="B95" s="32" t="s">
        <v>114</v>
      </c>
      <c r="C95" s="83">
        <v>483</v>
      </c>
      <c r="D95" s="83">
        <v>1785</v>
      </c>
      <c r="E95" s="83">
        <v>2640</v>
      </c>
      <c r="F95" s="83">
        <v>2298</v>
      </c>
      <c r="G95" s="83">
        <v>1300</v>
      </c>
      <c r="H95" s="83">
        <v>421</v>
      </c>
      <c r="I95" s="83">
        <v>888</v>
      </c>
      <c r="J95" s="83">
        <v>86</v>
      </c>
      <c r="K95" s="83">
        <v>120</v>
      </c>
      <c r="L95" s="83">
        <v>50</v>
      </c>
      <c r="M95" s="83">
        <v>69</v>
      </c>
      <c r="N95" s="83">
        <v>10140</v>
      </c>
    </row>
    <row r="96" spans="2:27" s="48" customFormat="1" x14ac:dyDescent="0.25">
      <c r="B96" s="30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2:27" s="48" customFormat="1" ht="15" customHeight="1" x14ac:dyDescent="0.25">
      <c r="B97" s="54" t="s">
        <v>125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2:27" s="48" customFormat="1" ht="15" customHeight="1" x14ac:dyDescent="0.25">
      <c r="B98" s="10" t="s">
        <v>126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2:27" s="48" customFormat="1" ht="8.25" customHeight="1" x14ac:dyDescent="0.2">
      <c r="B99" s="60" t="s">
        <v>127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2:27" s="48" customFormat="1" ht="15" customHeight="1" x14ac:dyDescent="0.15">
      <c r="B100" s="61" t="s">
        <v>128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2:27" s="48" customFormat="1" ht="15" customHeight="1" x14ac:dyDescent="0.2">
      <c r="B101" s="62" t="s">
        <v>129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63"/>
    </row>
  </sheetData>
  <printOptions horizontalCentered="1"/>
  <pageMargins left="0.31" right="0.31" top="0.78740157480314965" bottom="0.3346456692913386" header="0.51181102362204722" footer="0.51181102362204722"/>
  <pageSetup paperSize="9" scale="77" fitToHeight="2" orientation="portrait" horizontalDpi="4294967292" verticalDpi="4294967292" r:id="rId1"/>
  <headerFooter alignWithMargins="0"/>
  <rowBreaks count="1" manualBreakCount="1">
    <brk id="61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2"/>
  <sheetViews>
    <sheetView showGridLines="0" zoomScaleNormal="100" workbookViewId="0"/>
  </sheetViews>
  <sheetFormatPr defaultColWidth="9.140625" defaultRowHeight="12" x14ac:dyDescent="0.25"/>
  <cols>
    <col min="1" max="1" width="9.140625" style="43"/>
    <col min="2" max="2" width="21.7109375" style="43" customWidth="1"/>
    <col min="3" max="14" width="7.7109375" style="42" customWidth="1"/>
    <col min="15" max="15" width="7.140625" style="43" customWidth="1"/>
    <col min="16" max="16" width="6" style="43" customWidth="1"/>
    <col min="17" max="19" width="9.140625" style="43"/>
    <col min="20" max="20" width="9.140625" style="48"/>
    <col min="21" max="16384" width="9.140625" style="43"/>
  </cols>
  <sheetData>
    <row r="2" spans="2:20" s="64" customFormat="1" ht="17.25" customHeight="1" x14ac:dyDescent="0.25">
      <c r="B2" s="2" t="s">
        <v>178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T2" s="48"/>
    </row>
    <row r="3" spans="2:20" ht="15" x14ac:dyDescent="0.25">
      <c r="B3" s="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20" ht="9" customHeight="1" x14ac:dyDescent="0.25">
      <c r="C4" s="43"/>
      <c r="D4" s="43"/>
      <c r="E4" s="43"/>
      <c r="F4" s="43"/>
      <c r="G4" s="65"/>
      <c r="H4" s="43"/>
      <c r="I4" s="43"/>
      <c r="J4" s="43"/>
      <c r="K4" s="43"/>
      <c r="L4" s="43"/>
      <c r="M4" s="43"/>
      <c r="N4" s="43"/>
    </row>
    <row r="5" spans="2:20" s="47" customFormat="1" ht="9" customHeight="1" x14ac:dyDescent="0.25">
      <c r="B5" s="6"/>
      <c r="C5" s="7" t="s">
        <v>2</v>
      </c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43"/>
      <c r="T5" s="48"/>
    </row>
    <row r="6" spans="2:20" s="48" customFormat="1" ht="12" customHeight="1" x14ac:dyDescent="0.25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  <c r="O6" s="43"/>
    </row>
    <row r="7" spans="2:20" ht="12" customHeight="1" x14ac:dyDescent="0.25">
      <c r="B7" s="30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20" ht="12" customHeight="1" x14ac:dyDescent="0.25">
      <c r="B8" s="66" t="s">
        <v>17</v>
      </c>
      <c r="C8" s="22">
        <v>3</v>
      </c>
      <c r="D8" s="22">
        <v>0</v>
      </c>
      <c r="E8" s="22">
        <v>101</v>
      </c>
      <c r="F8" s="22">
        <v>87</v>
      </c>
      <c r="G8" s="22">
        <v>60</v>
      </c>
      <c r="H8" s="22">
        <v>9</v>
      </c>
      <c r="I8" s="22">
        <v>31</v>
      </c>
      <c r="J8" s="22">
        <v>3</v>
      </c>
      <c r="K8" s="22">
        <v>11</v>
      </c>
      <c r="L8" s="22">
        <v>18</v>
      </c>
      <c r="M8" s="22">
        <v>36</v>
      </c>
      <c r="N8" s="22">
        <v>359</v>
      </c>
    </row>
    <row r="9" spans="2:20" ht="12" customHeight="1" x14ac:dyDescent="0.25">
      <c r="B9" s="66" t="s">
        <v>18</v>
      </c>
      <c r="C9" s="22">
        <v>2</v>
      </c>
      <c r="D9" s="22">
        <v>0</v>
      </c>
      <c r="E9" s="22">
        <v>19</v>
      </c>
      <c r="F9" s="22">
        <v>117</v>
      </c>
      <c r="G9" s="22">
        <v>38</v>
      </c>
      <c r="H9" s="22">
        <v>5</v>
      </c>
      <c r="I9" s="22">
        <v>0</v>
      </c>
      <c r="J9" s="22">
        <v>1</v>
      </c>
      <c r="K9" s="22">
        <v>3</v>
      </c>
      <c r="L9" s="22">
        <v>12</v>
      </c>
      <c r="M9" s="22">
        <v>16</v>
      </c>
      <c r="N9" s="22">
        <v>213</v>
      </c>
    </row>
    <row r="10" spans="2:20" ht="12" customHeight="1" x14ac:dyDescent="0.25">
      <c r="B10" s="66" t="s">
        <v>19</v>
      </c>
      <c r="C10" s="22">
        <v>0</v>
      </c>
      <c r="D10" s="22">
        <v>0</v>
      </c>
      <c r="E10" s="22">
        <v>24</v>
      </c>
      <c r="F10" s="22">
        <v>57</v>
      </c>
      <c r="G10" s="22">
        <v>10</v>
      </c>
      <c r="H10" s="22">
        <v>33</v>
      </c>
      <c r="I10" s="22">
        <v>2</v>
      </c>
      <c r="J10" s="22">
        <v>0</v>
      </c>
      <c r="K10" s="22">
        <v>2</v>
      </c>
      <c r="L10" s="22">
        <v>1</v>
      </c>
      <c r="M10" s="22">
        <v>18</v>
      </c>
      <c r="N10" s="22">
        <v>147</v>
      </c>
      <c r="O10" s="67"/>
    </row>
    <row r="11" spans="2:20" ht="12" customHeight="1" x14ac:dyDescent="0.25">
      <c r="B11" s="66" t="s">
        <v>20</v>
      </c>
      <c r="C11" s="22">
        <v>0</v>
      </c>
      <c r="D11" s="22">
        <v>2</v>
      </c>
      <c r="E11" s="22">
        <v>43</v>
      </c>
      <c r="F11" s="22">
        <v>43</v>
      </c>
      <c r="G11" s="22">
        <v>56</v>
      </c>
      <c r="H11" s="22">
        <v>8</v>
      </c>
      <c r="I11" s="22">
        <v>27</v>
      </c>
      <c r="J11" s="22">
        <v>12</v>
      </c>
      <c r="K11" s="22">
        <v>18</v>
      </c>
      <c r="L11" s="22">
        <v>10</v>
      </c>
      <c r="M11" s="22">
        <v>4</v>
      </c>
      <c r="N11" s="22">
        <v>223</v>
      </c>
    </row>
    <row r="12" spans="2:20" s="48" customFormat="1" ht="12" customHeight="1" x14ac:dyDescent="0.25">
      <c r="B12" s="20" t="s">
        <v>21</v>
      </c>
      <c r="C12" s="24">
        <v>5</v>
      </c>
      <c r="D12" s="24">
        <v>2</v>
      </c>
      <c r="E12" s="24">
        <v>187</v>
      </c>
      <c r="F12" s="24">
        <v>304</v>
      </c>
      <c r="G12" s="24">
        <v>164</v>
      </c>
      <c r="H12" s="24">
        <v>55</v>
      </c>
      <c r="I12" s="24">
        <v>60</v>
      </c>
      <c r="J12" s="24">
        <v>16</v>
      </c>
      <c r="K12" s="24">
        <v>34</v>
      </c>
      <c r="L12" s="24">
        <v>41</v>
      </c>
      <c r="M12" s="24">
        <v>74</v>
      </c>
      <c r="N12" s="24">
        <v>942</v>
      </c>
      <c r="O12" s="67"/>
      <c r="P12" s="43"/>
      <c r="Q12" s="43"/>
    </row>
    <row r="13" spans="2:20" ht="12" customHeight="1" x14ac:dyDescent="0.25">
      <c r="B13" s="30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20" ht="12" customHeight="1" x14ac:dyDescent="0.25">
      <c r="B14" s="66" t="s">
        <v>131</v>
      </c>
      <c r="C14" s="22">
        <v>1</v>
      </c>
      <c r="D14" s="22">
        <v>0</v>
      </c>
      <c r="E14" s="22">
        <v>6</v>
      </c>
      <c r="F14" s="22">
        <v>6</v>
      </c>
      <c r="G14" s="22">
        <v>17</v>
      </c>
      <c r="H14" s="22">
        <v>2</v>
      </c>
      <c r="I14" s="22">
        <v>17</v>
      </c>
      <c r="J14" s="22">
        <v>3</v>
      </c>
      <c r="K14" s="22">
        <v>5</v>
      </c>
      <c r="L14" s="22">
        <v>2</v>
      </c>
      <c r="M14" s="22">
        <v>36</v>
      </c>
      <c r="N14" s="22">
        <v>95</v>
      </c>
    </row>
    <row r="15" spans="2:20" ht="12" customHeight="1" x14ac:dyDescent="0.25">
      <c r="B15" s="66" t="s">
        <v>132</v>
      </c>
      <c r="C15" s="22">
        <v>1</v>
      </c>
      <c r="D15" s="22">
        <v>23</v>
      </c>
      <c r="E15" s="22">
        <v>18</v>
      </c>
      <c r="F15" s="22">
        <v>16</v>
      </c>
      <c r="G15" s="22">
        <v>0</v>
      </c>
      <c r="H15" s="22">
        <v>0</v>
      </c>
      <c r="I15" s="22">
        <v>1</v>
      </c>
      <c r="J15" s="22">
        <v>0</v>
      </c>
      <c r="K15" s="22">
        <v>8</v>
      </c>
      <c r="L15" s="22">
        <v>0</v>
      </c>
      <c r="M15" s="22">
        <v>0</v>
      </c>
      <c r="N15" s="22">
        <v>67</v>
      </c>
    </row>
    <row r="16" spans="2:20" ht="12" customHeight="1" x14ac:dyDescent="0.25">
      <c r="B16" s="66" t="s">
        <v>133</v>
      </c>
      <c r="C16" s="22">
        <v>0</v>
      </c>
      <c r="D16" s="22">
        <v>5</v>
      </c>
      <c r="E16" s="22">
        <v>66</v>
      </c>
      <c r="F16" s="22">
        <v>36</v>
      </c>
      <c r="G16" s="22">
        <v>19</v>
      </c>
      <c r="H16" s="22">
        <v>12</v>
      </c>
      <c r="I16" s="22">
        <v>4</v>
      </c>
      <c r="J16" s="22">
        <v>0</v>
      </c>
      <c r="K16" s="22">
        <v>11</v>
      </c>
      <c r="L16" s="22">
        <v>5</v>
      </c>
      <c r="M16" s="22">
        <v>31</v>
      </c>
      <c r="N16" s="22">
        <v>189</v>
      </c>
    </row>
    <row r="17" spans="2:15" ht="12" customHeight="1" x14ac:dyDescent="0.25">
      <c r="B17" s="66" t="s">
        <v>134</v>
      </c>
      <c r="C17" s="22">
        <v>1</v>
      </c>
      <c r="D17" s="22">
        <v>0</v>
      </c>
      <c r="E17" s="22">
        <v>6</v>
      </c>
      <c r="F17" s="22">
        <v>12</v>
      </c>
      <c r="G17" s="22">
        <v>5</v>
      </c>
      <c r="H17" s="22">
        <v>0</v>
      </c>
      <c r="I17" s="22">
        <v>1</v>
      </c>
      <c r="J17" s="22">
        <v>0</v>
      </c>
      <c r="K17" s="22">
        <v>0</v>
      </c>
      <c r="L17" s="22">
        <v>0</v>
      </c>
      <c r="M17" s="22">
        <v>3</v>
      </c>
      <c r="N17" s="22">
        <v>28</v>
      </c>
    </row>
    <row r="18" spans="2:15" ht="12" customHeight="1" x14ac:dyDescent="0.25">
      <c r="B18" s="66" t="s">
        <v>135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2:15" ht="12" customHeight="1" x14ac:dyDescent="0.25">
      <c r="B19" s="66" t="s">
        <v>136</v>
      </c>
      <c r="C19" s="22">
        <v>0</v>
      </c>
      <c r="D19" s="22">
        <v>0</v>
      </c>
      <c r="E19" s="22">
        <v>6</v>
      </c>
      <c r="F19" s="22">
        <v>38</v>
      </c>
      <c r="G19" s="22">
        <v>19</v>
      </c>
      <c r="H19" s="22">
        <v>2</v>
      </c>
      <c r="I19" s="22">
        <v>1</v>
      </c>
      <c r="J19" s="22">
        <v>1</v>
      </c>
      <c r="K19" s="22">
        <v>0</v>
      </c>
      <c r="L19" s="22">
        <v>0</v>
      </c>
      <c r="M19" s="22">
        <v>1</v>
      </c>
      <c r="N19" s="22">
        <v>68</v>
      </c>
      <c r="O19" s="78"/>
    </row>
    <row r="20" spans="2:15" ht="12" customHeight="1" x14ac:dyDescent="0.25">
      <c r="B20" s="66" t="s">
        <v>137</v>
      </c>
      <c r="C20" s="22">
        <v>0</v>
      </c>
      <c r="D20" s="22">
        <v>0</v>
      </c>
      <c r="E20" s="22">
        <v>5</v>
      </c>
      <c r="F20" s="22">
        <v>7</v>
      </c>
      <c r="G20" s="22">
        <v>22</v>
      </c>
      <c r="H20" s="22">
        <v>24</v>
      </c>
      <c r="I20" s="22">
        <v>3</v>
      </c>
      <c r="J20" s="22">
        <v>0</v>
      </c>
      <c r="K20" s="22">
        <v>3</v>
      </c>
      <c r="L20" s="22">
        <v>0</v>
      </c>
      <c r="M20" s="22">
        <v>0</v>
      </c>
      <c r="N20" s="22">
        <v>64</v>
      </c>
      <c r="O20" s="78"/>
    </row>
    <row r="21" spans="2:15" ht="12" customHeight="1" x14ac:dyDescent="0.25">
      <c r="B21" s="66" t="s">
        <v>138</v>
      </c>
      <c r="C21" s="22">
        <v>0</v>
      </c>
      <c r="D21" s="22">
        <v>1</v>
      </c>
      <c r="E21" s="22">
        <v>11</v>
      </c>
      <c r="F21" s="22">
        <v>30</v>
      </c>
      <c r="G21" s="22">
        <v>38</v>
      </c>
      <c r="H21" s="22">
        <v>1</v>
      </c>
      <c r="I21" s="22">
        <v>5</v>
      </c>
      <c r="J21" s="22">
        <v>0</v>
      </c>
      <c r="K21" s="22">
        <v>4</v>
      </c>
      <c r="L21" s="22">
        <v>14</v>
      </c>
      <c r="M21" s="22">
        <v>8</v>
      </c>
      <c r="N21" s="22">
        <v>112</v>
      </c>
      <c r="O21" s="78"/>
    </row>
    <row r="22" spans="2:15" ht="12" customHeight="1" x14ac:dyDescent="0.25">
      <c r="B22" s="66" t="s">
        <v>139</v>
      </c>
      <c r="C22" s="22">
        <v>2</v>
      </c>
      <c r="D22" s="22">
        <v>5</v>
      </c>
      <c r="E22" s="22">
        <v>29</v>
      </c>
      <c r="F22" s="22">
        <v>220</v>
      </c>
      <c r="G22" s="22">
        <v>118</v>
      </c>
      <c r="H22" s="22">
        <v>5</v>
      </c>
      <c r="I22" s="22">
        <v>9</v>
      </c>
      <c r="J22" s="22">
        <v>77</v>
      </c>
      <c r="K22" s="22">
        <v>12</v>
      </c>
      <c r="L22" s="22">
        <v>0</v>
      </c>
      <c r="M22" s="22">
        <v>15</v>
      </c>
      <c r="N22" s="22">
        <v>492</v>
      </c>
      <c r="O22" s="78"/>
    </row>
    <row r="23" spans="2:15" ht="12" customHeight="1" x14ac:dyDescent="0.25">
      <c r="B23" s="66" t="s">
        <v>140</v>
      </c>
      <c r="C23" s="22">
        <v>5</v>
      </c>
      <c r="D23" s="22">
        <v>0</v>
      </c>
      <c r="E23" s="22">
        <v>0</v>
      </c>
      <c r="F23" s="22">
        <v>0</v>
      </c>
      <c r="G23" s="22">
        <v>2</v>
      </c>
      <c r="H23" s="22">
        <v>26</v>
      </c>
      <c r="I23" s="22">
        <v>1</v>
      </c>
      <c r="J23" s="22">
        <v>0</v>
      </c>
      <c r="K23" s="22">
        <v>3</v>
      </c>
      <c r="L23" s="22">
        <v>0</v>
      </c>
      <c r="M23" s="22">
        <v>43</v>
      </c>
      <c r="N23" s="22">
        <v>80</v>
      </c>
      <c r="O23" s="78"/>
    </row>
    <row r="24" spans="2:15" s="48" customFormat="1" ht="12" customHeight="1" x14ac:dyDescent="0.25">
      <c r="B24" s="66" t="s">
        <v>141</v>
      </c>
      <c r="C24" s="22">
        <v>118.6</v>
      </c>
      <c r="D24" s="22">
        <v>58</v>
      </c>
      <c r="E24" s="22">
        <v>12</v>
      </c>
      <c r="F24" s="22">
        <v>48</v>
      </c>
      <c r="G24" s="22">
        <v>47</v>
      </c>
      <c r="H24" s="22">
        <v>18</v>
      </c>
      <c r="I24" s="22">
        <v>53</v>
      </c>
      <c r="J24" s="22">
        <v>44</v>
      </c>
      <c r="K24" s="22">
        <v>93</v>
      </c>
      <c r="L24" s="22">
        <v>20</v>
      </c>
      <c r="M24" s="22">
        <v>25</v>
      </c>
      <c r="N24" s="22">
        <v>536.6</v>
      </c>
      <c r="O24" s="78"/>
    </row>
    <row r="25" spans="2:15" ht="12" customHeight="1" x14ac:dyDescent="0.25">
      <c r="B25" s="66" t="s">
        <v>142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78"/>
    </row>
    <row r="26" spans="2:15" ht="12" customHeight="1" x14ac:dyDescent="0.25">
      <c r="B26" s="66" t="s">
        <v>143</v>
      </c>
      <c r="C26" s="22">
        <v>16</v>
      </c>
      <c r="D26" s="22">
        <v>14</v>
      </c>
      <c r="E26" s="22">
        <v>34</v>
      </c>
      <c r="F26" s="22">
        <v>121</v>
      </c>
      <c r="G26" s="22">
        <v>68</v>
      </c>
      <c r="H26" s="22">
        <v>0</v>
      </c>
      <c r="I26" s="22">
        <v>2</v>
      </c>
      <c r="J26" s="22">
        <v>1</v>
      </c>
      <c r="K26" s="22">
        <v>0</v>
      </c>
      <c r="L26" s="22">
        <v>7</v>
      </c>
      <c r="M26" s="22">
        <v>3</v>
      </c>
      <c r="N26" s="22">
        <v>266</v>
      </c>
      <c r="O26" s="78"/>
    </row>
    <row r="27" spans="2:15" ht="12" customHeight="1" x14ac:dyDescent="0.25">
      <c r="B27" s="66" t="s">
        <v>144</v>
      </c>
      <c r="C27" s="22">
        <v>75</v>
      </c>
      <c r="D27" s="22">
        <v>40</v>
      </c>
      <c r="E27" s="22">
        <v>23</v>
      </c>
      <c r="F27" s="22">
        <v>136</v>
      </c>
      <c r="G27" s="22">
        <v>64</v>
      </c>
      <c r="H27" s="22">
        <v>27</v>
      </c>
      <c r="I27" s="22">
        <v>70</v>
      </c>
      <c r="J27" s="22">
        <v>25</v>
      </c>
      <c r="K27" s="22">
        <v>20</v>
      </c>
      <c r="L27" s="22">
        <v>13</v>
      </c>
      <c r="M27" s="22">
        <v>40</v>
      </c>
      <c r="N27" s="22">
        <v>533</v>
      </c>
      <c r="O27" s="78"/>
    </row>
    <row r="28" spans="2:15" ht="12" customHeight="1" x14ac:dyDescent="0.25">
      <c r="B28" s="66" t="s">
        <v>145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78"/>
    </row>
    <row r="29" spans="2:15" ht="12" customHeight="1" x14ac:dyDescent="0.25">
      <c r="B29" s="66" t="s">
        <v>146</v>
      </c>
      <c r="C29" s="22">
        <v>15</v>
      </c>
      <c r="D29" s="22">
        <v>0</v>
      </c>
      <c r="E29" s="22">
        <v>11</v>
      </c>
      <c r="F29" s="22">
        <v>23</v>
      </c>
      <c r="G29" s="22">
        <v>23</v>
      </c>
      <c r="H29" s="22">
        <v>7</v>
      </c>
      <c r="I29" s="22">
        <v>17</v>
      </c>
      <c r="J29" s="22">
        <v>11</v>
      </c>
      <c r="K29" s="22">
        <v>4</v>
      </c>
      <c r="L29" s="22">
        <v>20</v>
      </c>
      <c r="M29" s="22">
        <v>9</v>
      </c>
      <c r="N29" s="22">
        <v>140</v>
      </c>
      <c r="O29" s="78"/>
    </row>
    <row r="30" spans="2:15" ht="12" customHeight="1" x14ac:dyDescent="0.25">
      <c r="B30" s="66" t="s">
        <v>147</v>
      </c>
      <c r="C30" s="22">
        <v>4</v>
      </c>
      <c r="D30" s="22">
        <v>0</v>
      </c>
      <c r="E30" s="22">
        <v>2</v>
      </c>
      <c r="F30" s="22">
        <v>0</v>
      </c>
      <c r="G30" s="22">
        <v>3</v>
      </c>
      <c r="H30" s="22">
        <v>1</v>
      </c>
      <c r="I30" s="22">
        <v>0</v>
      </c>
      <c r="J30" s="22">
        <v>1</v>
      </c>
      <c r="K30" s="22">
        <v>0</v>
      </c>
      <c r="L30" s="22">
        <v>0</v>
      </c>
      <c r="M30" s="22">
        <v>0</v>
      </c>
      <c r="N30" s="22">
        <v>11</v>
      </c>
      <c r="O30" s="78"/>
    </row>
    <row r="31" spans="2:15" ht="12" customHeight="1" x14ac:dyDescent="0.25">
      <c r="B31" s="20" t="s">
        <v>21</v>
      </c>
      <c r="C31" s="24">
        <v>239</v>
      </c>
      <c r="D31" s="24">
        <v>146</v>
      </c>
      <c r="E31" s="24">
        <v>229</v>
      </c>
      <c r="F31" s="24">
        <v>693</v>
      </c>
      <c r="G31" s="24">
        <v>445</v>
      </c>
      <c r="H31" s="24">
        <v>125</v>
      </c>
      <c r="I31" s="24">
        <v>184</v>
      </c>
      <c r="J31" s="24">
        <v>163</v>
      </c>
      <c r="K31" s="24">
        <v>163</v>
      </c>
      <c r="L31" s="24">
        <v>81</v>
      </c>
      <c r="M31" s="24">
        <v>214</v>
      </c>
      <c r="N31" s="24">
        <v>2682</v>
      </c>
    </row>
    <row r="32" spans="2:15" ht="12" customHeight="1" x14ac:dyDescent="0.25">
      <c r="B32" s="30" t="s">
        <v>40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6" ht="12" customHeight="1" x14ac:dyDescent="0.25">
      <c r="B33" s="66" t="s">
        <v>41</v>
      </c>
      <c r="C33" s="22">
        <v>186</v>
      </c>
      <c r="D33" s="22">
        <v>66.400000000000006</v>
      </c>
      <c r="E33" s="22">
        <v>111.3</v>
      </c>
      <c r="F33" s="22">
        <v>37</v>
      </c>
      <c r="G33" s="22">
        <v>80</v>
      </c>
      <c r="H33" s="22">
        <v>6</v>
      </c>
      <c r="I33" s="22">
        <v>44</v>
      </c>
      <c r="J33" s="22">
        <v>166</v>
      </c>
      <c r="K33" s="22">
        <v>78</v>
      </c>
      <c r="L33" s="22">
        <v>269</v>
      </c>
      <c r="M33" s="22">
        <v>7</v>
      </c>
      <c r="N33" s="22">
        <v>1050.7</v>
      </c>
    </row>
    <row r="34" spans="2:16" ht="12" customHeight="1" x14ac:dyDescent="0.25">
      <c r="B34" s="20" t="s">
        <v>21</v>
      </c>
      <c r="C34" s="24">
        <v>186</v>
      </c>
      <c r="D34" s="24">
        <v>66.400000000000006</v>
      </c>
      <c r="E34" s="24">
        <v>111.3</v>
      </c>
      <c r="F34" s="24">
        <v>37</v>
      </c>
      <c r="G34" s="24">
        <v>80</v>
      </c>
      <c r="H34" s="24">
        <v>6</v>
      </c>
      <c r="I34" s="24">
        <v>44</v>
      </c>
      <c r="J34" s="24">
        <v>166</v>
      </c>
      <c r="K34" s="24">
        <v>78</v>
      </c>
      <c r="L34" s="24">
        <v>269</v>
      </c>
      <c r="M34" s="24">
        <v>7</v>
      </c>
      <c r="N34" s="24">
        <v>1050.7</v>
      </c>
    </row>
    <row r="35" spans="2:16" ht="12" customHeight="1" x14ac:dyDescent="0.25">
      <c r="B35" s="30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6" ht="12" customHeight="1" x14ac:dyDescent="0.25">
      <c r="B36" s="66" t="s">
        <v>43</v>
      </c>
      <c r="C36" s="22">
        <v>178.7</v>
      </c>
      <c r="D36" s="22">
        <v>23.7</v>
      </c>
      <c r="E36" s="22">
        <v>80.599999999999994</v>
      </c>
      <c r="F36" s="22">
        <v>27</v>
      </c>
      <c r="G36" s="22" t="s">
        <v>148</v>
      </c>
      <c r="H36" s="22">
        <v>0</v>
      </c>
      <c r="I36" s="22">
        <v>4</v>
      </c>
      <c r="J36" s="22" t="s">
        <v>148</v>
      </c>
      <c r="K36" s="22">
        <v>14</v>
      </c>
      <c r="L36" s="22">
        <v>35</v>
      </c>
      <c r="M36" s="22">
        <v>3</v>
      </c>
      <c r="N36" s="22">
        <v>463</v>
      </c>
    </row>
    <row r="37" spans="2:16" ht="12" customHeight="1" x14ac:dyDescent="0.25">
      <c r="B37" s="66" t="s">
        <v>44</v>
      </c>
      <c r="C37" s="22">
        <v>66</v>
      </c>
      <c r="D37" s="22">
        <v>89.8</v>
      </c>
      <c r="E37" s="22">
        <v>22</v>
      </c>
      <c r="F37" s="22">
        <v>51</v>
      </c>
      <c r="G37" s="22" t="s">
        <v>148</v>
      </c>
      <c r="H37" s="22">
        <v>8</v>
      </c>
      <c r="I37" s="22">
        <v>35</v>
      </c>
      <c r="J37" s="22" t="s">
        <v>148</v>
      </c>
      <c r="K37" s="22">
        <v>9</v>
      </c>
      <c r="L37" s="22">
        <v>0</v>
      </c>
      <c r="M37" s="22">
        <v>14</v>
      </c>
      <c r="N37" s="22">
        <v>367.8</v>
      </c>
    </row>
    <row r="38" spans="2:16" ht="12.75" customHeight="1" x14ac:dyDescent="0.25">
      <c r="B38" s="66" t="s">
        <v>45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2</v>
      </c>
      <c r="J38" s="22">
        <v>0</v>
      </c>
      <c r="K38" s="22">
        <v>0</v>
      </c>
      <c r="L38" s="22">
        <v>0</v>
      </c>
      <c r="M38" s="22">
        <v>0</v>
      </c>
      <c r="N38" s="22">
        <v>2</v>
      </c>
      <c r="O38" s="67"/>
    </row>
    <row r="39" spans="2:16" s="48" customFormat="1" ht="12" customHeight="1" x14ac:dyDescent="0.25">
      <c r="B39" s="66" t="s">
        <v>46</v>
      </c>
      <c r="C39" s="22">
        <v>1</v>
      </c>
      <c r="D39" s="22">
        <v>1</v>
      </c>
      <c r="E39" s="22">
        <v>21</v>
      </c>
      <c r="F39" s="22">
        <v>34</v>
      </c>
      <c r="G39" s="22">
        <v>13</v>
      </c>
      <c r="H39" s="22">
        <v>16</v>
      </c>
      <c r="I39" s="22">
        <v>10</v>
      </c>
      <c r="J39" s="22">
        <v>0</v>
      </c>
      <c r="K39" s="22">
        <v>9</v>
      </c>
      <c r="L39" s="22">
        <v>16</v>
      </c>
      <c r="M39" s="22">
        <v>41</v>
      </c>
      <c r="N39" s="22">
        <v>162</v>
      </c>
      <c r="O39" s="67"/>
      <c r="P39" s="43"/>
    </row>
    <row r="40" spans="2:16" ht="12" customHeight="1" x14ac:dyDescent="0.25">
      <c r="B40" s="20" t="s">
        <v>21</v>
      </c>
      <c r="C40" s="24">
        <v>245.7</v>
      </c>
      <c r="D40" s="24">
        <v>114.5</v>
      </c>
      <c r="E40" s="24">
        <v>123.6</v>
      </c>
      <c r="F40" s="24">
        <v>112</v>
      </c>
      <c r="G40" s="24">
        <v>104</v>
      </c>
      <c r="H40" s="24">
        <v>24</v>
      </c>
      <c r="I40" s="24">
        <v>51</v>
      </c>
      <c r="J40" s="24">
        <v>79</v>
      </c>
      <c r="K40" s="24">
        <v>32</v>
      </c>
      <c r="L40" s="24">
        <v>51</v>
      </c>
      <c r="M40" s="24">
        <v>58</v>
      </c>
      <c r="N40" s="24">
        <v>994.8</v>
      </c>
    </row>
    <row r="41" spans="2:16" ht="12.75" customHeight="1" x14ac:dyDescent="0.25">
      <c r="B41" s="30" t="s">
        <v>47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67"/>
    </row>
    <row r="42" spans="2:16" s="48" customFormat="1" ht="12" customHeight="1" x14ac:dyDescent="0.25">
      <c r="B42" s="66" t="s">
        <v>149</v>
      </c>
      <c r="C42" s="22">
        <v>60.3</v>
      </c>
      <c r="D42" s="22">
        <v>130.30000000000001</v>
      </c>
      <c r="E42" s="22">
        <v>130</v>
      </c>
      <c r="F42" s="22">
        <v>333</v>
      </c>
      <c r="G42" s="22">
        <v>21</v>
      </c>
      <c r="H42" s="22">
        <v>9</v>
      </c>
      <c r="I42" s="22">
        <v>3</v>
      </c>
      <c r="J42" s="22">
        <v>3</v>
      </c>
      <c r="K42" s="22">
        <v>3</v>
      </c>
      <c r="L42" s="22">
        <v>0</v>
      </c>
      <c r="M42" s="22">
        <v>0</v>
      </c>
      <c r="N42" s="22">
        <v>692.6</v>
      </c>
      <c r="O42" s="55"/>
    </row>
    <row r="43" spans="2:16" ht="12" customHeight="1" x14ac:dyDescent="0.25">
      <c r="B43" s="66" t="s">
        <v>150</v>
      </c>
      <c r="C43" s="22">
        <v>393</v>
      </c>
      <c r="D43" s="22">
        <v>3</v>
      </c>
      <c r="E43" s="22">
        <v>11</v>
      </c>
      <c r="F43" s="22">
        <v>3</v>
      </c>
      <c r="G43" s="22">
        <v>9</v>
      </c>
      <c r="H43" s="22">
        <v>0</v>
      </c>
      <c r="I43" s="22">
        <v>1</v>
      </c>
      <c r="J43" s="22">
        <v>0</v>
      </c>
      <c r="K43" s="22">
        <v>1</v>
      </c>
      <c r="L43" s="22">
        <v>0</v>
      </c>
      <c r="M43" s="22">
        <v>0</v>
      </c>
      <c r="N43" s="22">
        <v>421</v>
      </c>
    </row>
    <row r="44" spans="2:16" ht="12" customHeight="1" x14ac:dyDescent="0.25">
      <c r="B44" s="66" t="s">
        <v>151</v>
      </c>
      <c r="C44" s="22">
        <v>0</v>
      </c>
      <c r="D44" s="22">
        <v>1</v>
      </c>
      <c r="E44" s="22">
        <v>26</v>
      </c>
      <c r="F44" s="22">
        <v>30</v>
      </c>
      <c r="G44" s="22">
        <v>32</v>
      </c>
      <c r="H44" s="22">
        <v>7</v>
      </c>
      <c r="I44" s="22">
        <v>0</v>
      </c>
      <c r="J44" s="22">
        <v>0</v>
      </c>
      <c r="K44" s="22">
        <v>0</v>
      </c>
      <c r="L44" s="22">
        <v>0</v>
      </c>
      <c r="M44" s="22">
        <v>3</v>
      </c>
      <c r="N44" s="22">
        <v>99</v>
      </c>
    </row>
    <row r="45" spans="2:16" ht="12" customHeight="1" x14ac:dyDescent="0.25">
      <c r="B45" s="66" t="s">
        <v>152</v>
      </c>
      <c r="C45" s="22">
        <v>0</v>
      </c>
      <c r="D45" s="22">
        <v>3</v>
      </c>
      <c r="E45" s="22">
        <v>111</v>
      </c>
      <c r="F45" s="22">
        <v>45</v>
      </c>
      <c r="G45" s="22">
        <v>56</v>
      </c>
      <c r="H45" s="22">
        <v>2</v>
      </c>
      <c r="I45" s="22" t="s">
        <v>148</v>
      </c>
      <c r="J45" s="22" t="s">
        <v>148</v>
      </c>
      <c r="K45" s="22">
        <v>13</v>
      </c>
      <c r="L45" s="22">
        <v>6</v>
      </c>
      <c r="M45" s="22">
        <v>1</v>
      </c>
      <c r="N45" s="22">
        <v>252</v>
      </c>
    </row>
    <row r="46" spans="2:16" ht="12" customHeight="1" x14ac:dyDescent="0.25">
      <c r="B46" s="66" t="s">
        <v>153</v>
      </c>
      <c r="C46" s="22">
        <v>400</v>
      </c>
      <c r="D46" s="22">
        <v>94</v>
      </c>
      <c r="E46" s="22">
        <v>252</v>
      </c>
      <c r="F46" s="22">
        <v>141.5</v>
      </c>
      <c r="G46" s="22">
        <v>19</v>
      </c>
      <c r="H46" s="22" t="s">
        <v>148</v>
      </c>
      <c r="I46" s="22" t="s">
        <v>148</v>
      </c>
      <c r="J46" s="22" t="s">
        <v>148</v>
      </c>
      <c r="K46" s="22">
        <v>0</v>
      </c>
      <c r="L46" s="22">
        <v>9</v>
      </c>
      <c r="M46" s="22">
        <v>11</v>
      </c>
      <c r="N46" s="22">
        <v>975.5</v>
      </c>
    </row>
    <row r="47" spans="2:16" ht="12.75" customHeight="1" x14ac:dyDescent="0.25">
      <c r="B47" s="66" t="s">
        <v>154</v>
      </c>
      <c r="C47" s="22">
        <v>0</v>
      </c>
      <c r="D47" s="22">
        <v>1</v>
      </c>
      <c r="E47" s="22">
        <v>40</v>
      </c>
      <c r="F47" s="22">
        <v>22</v>
      </c>
      <c r="G47" s="22">
        <v>24</v>
      </c>
      <c r="H47" s="22">
        <v>6</v>
      </c>
      <c r="I47" s="22">
        <v>14</v>
      </c>
      <c r="J47" s="22">
        <v>3</v>
      </c>
      <c r="K47" s="22">
        <v>0</v>
      </c>
      <c r="L47" s="22">
        <v>2</v>
      </c>
      <c r="M47" s="22">
        <v>8</v>
      </c>
      <c r="N47" s="22">
        <v>120</v>
      </c>
      <c r="O47" s="67"/>
    </row>
    <row r="48" spans="2:16" s="48" customFormat="1" ht="12" customHeight="1" x14ac:dyDescent="0.25">
      <c r="B48" s="66" t="s">
        <v>155</v>
      </c>
      <c r="C48" s="22">
        <v>14.1</v>
      </c>
      <c r="D48" s="22">
        <v>0</v>
      </c>
      <c r="E48" s="22">
        <v>0</v>
      </c>
      <c r="F48" s="22">
        <v>0</v>
      </c>
      <c r="G48" s="22">
        <v>0</v>
      </c>
      <c r="H48" s="22">
        <v>1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15.1</v>
      </c>
      <c r="O48" s="55"/>
    </row>
    <row r="49" spans="2:30" ht="12" customHeight="1" x14ac:dyDescent="0.25">
      <c r="B49" s="66" t="s">
        <v>156</v>
      </c>
      <c r="C49" s="22">
        <v>4</v>
      </c>
      <c r="D49" s="22">
        <v>0</v>
      </c>
      <c r="E49" s="22">
        <v>12</v>
      </c>
      <c r="F49" s="22">
        <v>18</v>
      </c>
      <c r="G49" s="22">
        <v>7</v>
      </c>
      <c r="H49" s="22" t="s">
        <v>148</v>
      </c>
      <c r="I49" s="22" t="s">
        <v>148</v>
      </c>
      <c r="J49" s="22">
        <v>7</v>
      </c>
      <c r="K49" s="22">
        <v>1</v>
      </c>
      <c r="L49" s="22">
        <v>0</v>
      </c>
      <c r="M49" s="22">
        <v>2</v>
      </c>
      <c r="N49" s="22">
        <v>313</v>
      </c>
    </row>
    <row r="50" spans="2:30" ht="12" customHeight="1" x14ac:dyDescent="0.25">
      <c r="B50" s="66" t="s">
        <v>157</v>
      </c>
      <c r="C50" s="22">
        <v>3.9</v>
      </c>
      <c r="D50" s="22">
        <v>10.7</v>
      </c>
      <c r="E50" s="22">
        <v>48.2</v>
      </c>
      <c r="F50" s="22">
        <v>60.1</v>
      </c>
      <c r="G50" s="22">
        <v>45</v>
      </c>
      <c r="H50" s="22">
        <v>10</v>
      </c>
      <c r="I50" s="22">
        <v>43</v>
      </c>
      <c r="J50" s="22">
        <v>18</v>
      </c>
      <c r="K50" s="22">
        <v>10</v>
      </c>
      <c r="L50" s="22">
        <v>39</v>
      </c>
      <c r="M50" s="22">
        <v>4</v>
      </c>
      <c r="N50" s="22">
        <v>291.89999999999998</v>
      </c>
    </row>
    <row r="51" spans="2:30" ht="12" customHeight="1" x14ac:dyDescent="0.25">
      <c r="B51" s="66" t="s">
        <v>158</v>
      </c>
      <c r="C51" s="22">
        <v>0</v>
      </c>
      <c r="D51" s="22">
        <v>6.7</v>
      </c>
      <c r="E51" s="22">
        <v>5.2</v>
      </c>
      <c r="F51" s="22">
        <v>7</v>
      </c>
      <c r="G51" s="22">
        <v>18</v>
      </c>
      <c r="H51" s="22">
        <v>10</v>
      </c>
      <c r="I51" s="22">
        <v>0</v>
      </c>
      <c r="J51" s="22">
        <v>3</v>
      </c>
      <c r="K51" s="22">
        <v>0</v>
      </c>
      <c r="L51" s="22">
        <v>1</v>
      </c>
      <c r="M51" s="22">
        <v>0</v>
      </c>
      <c r="N51" s="22">
        <v>50.9</v>
      </c>
    </row>
    <row r="52" spans="2:30" ht="12" customHeight="1" x14ac:dyDescent="0.25">
      <c r="B52" s="66" t="s">
        <v>159</v>
      </c>
      <c r="C52" s="22">
        <v>0</v>
      </c>
      <c r="D52" s="22">
        <v>0</v>
      </c>
      <c r="E52" s="22">
        <v>1</v>
      </c>
      <c r="F52" s="22">
        <v>15</v>
      </c>
      <c r="G52" s="22">
        <v>12</v>
      </c>
      <c r="H52" s="22">
        <v>3</v>
      </c>
      <c r="I52" s="22">
        <v>1</v>
      </c>
      <c r="J52" s="22">
        <v>0</v>
      </c>
      <c r="K52" s="22">
        <v>13</v>
      </c>
      <c r="L52" s="22">
        <v>30</v>
      </c>
      <c r="M52" s="22">
        <v>0</v>
      </c>
      <c r="N52" s="22">
        <v>75</v>
      </c>
    </row>
    <row r="53" spans="2:30" ht="12" customHeight="1" x14ac:dyDescent="0.25">
      <c r="B53" s="66" t="s">
        <v>160</v>
      </c>
      <c r="C53" s="22">
        <v>0</v>
      </c>
      <c r="D53" s="22">
        <v>0</v>
      </c>
      <c r="E53" s="22">
        <v>8</v>
      </c>
      <c r="F53" s="22">
        <v>10</v>
      </c>
      <c r="G53" s="22">
        <v>1</v>
      </c>
      <c r="H53" s="22">
        <v>4</v>
      </c>
      <c r="I53" s="22">
        <v>0</v>
      </c>
      <c r="J53" s="22">
        <v>1</v>
      </c>
      <c r="K53" s="22">
        <v>0</v>
      </c>
      <c r="L53" s="22">
        <v>5</v>
      </c>
      <c r="M53" s="22">
        <v>0</v>
      </c>
      <c r="N53" s="22">
        <v>29</v>
      </c>
    </row>
    <row r="54" spans="2:30" ht="12" customHeight="1" x14ac:dyDescent="0.25">
      <c r="B54" s="66" t="s">
        <v>161</v>
      </c>
      <c r="C54" s="22">
        <v>0</v>
      </c>
      <c r="D54" s="22">
        <v>0</v>
      </c>
      <c r="E54" s="22">
        <v>7</v>
      </c>
      <c r="F54" s="22">
        <v>9</v>
      </c>
      <c r="G54" s="22">
        <v>12</v>
      </c>
      <c r="H54" s="22" t="s">
        <v>148</v>
      </c>
      <c r="I54" s="22" t="s">
        <v>148</v>
      </c>
      <c r="J54" s="22">
        <v>0</v>
      </c>
      <c r="K54" s="22">
        <v>0</v>
      </c>
      <c r="L54" s="22">
        <v>0</v>
      </c>
      <c r="M54" s="22">
        <v>0</v>
      </c>
      <c r="N54" s="22">
        <v>29</v>
      </c>
    </row>
    <row r="55" spans="2:30" ht="12" customHeight="1" x14ac:dyDescent="0.25">
      <c r="B55" s="66" t="s">
        <v>162</v>
      </c>
      <c r="C55" s="22">
        <v>0</v>
      </c>
      <c r="D55" s="22">
        <v>0</v>
      </c>
      <c r="E55" s="22">
        <v>1</v>
      </c>
      <c r="F55" s="22">
        <v>3</v>
      </c>
      <c r="G55" s="22">
        <v>7</v>
      </c>
      <c r="H55" s="22">
        <v>9</v>
      </c>
      <c r="I55" s="22">
        <v>0</v>
      </c>
      <c r="J55" s="22">
        <v>0</v>
      </c>
      <c r="K55" s="22">
        <v>2</v>
      </c>
      <c r="L55" s="22">
        <v>18</v>
      </c>
      <c r="M55" s="22">
        <v>0</v>
      </c>
      <c r="N55" s="22">
        <v>40</v>
      </c>
    </row>
    <row r="56" spans="2:30" ht="12" customHeight="1" x14ac:dyDescent="0.25">
      <c r="B56" s="66" t="s">
        <v>163</v>
      </c>
      <c r="C56" s="22">
        <v>0</v>
      </c>
      <c r="D56" s="22">
        <v>0</v>
      </c>
      <c r="E56" s="22">
        <v>0</v>
      </c>
      <c r="F56" s="22">
        <v>0</v>
      </c>
      <c r="G56" s="22">
        <v>6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6</v>
      </c>
    </row>
    <row r="57" spans="2:30" ht="12" customHeight="1" x14ac:dyDescent="0.25">
      <c r="B57" s="66" t="s">
        <v>164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2:30" ht="12" customHeight="1" x14ac:dyDescent="0.25">
      <c r="B58" s="66" t="s">
        <v>165</v>
      </c>
      <c r="C58" s="22">
        <v>0</v>
      </c>
      <c r="D58" s="22">
        <v>0</v>
      </c>
      <c r="E58" s="22">
        <v>0</v>
      </c>
      <c r="F58" s="22">
        <v>2</v>
      </c>
      <c r="G58" s="22">
        <v>0</v>
      </c>
      <c r="H58" s="22">
        <v>2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4</v>
      </c>
    </row>
    <row r="59" spans="2:30" ht="12" customHeight="1" x14ac:dyDescent="0.25">
      <c r="B59" s="20" t="s">
        <v>21</v>
      </c>
      <c r="C59" s="24">
        <v>875.3</v>
      </c>
      <c r="D59" s="24">
        <v>249.7</v>
      </c>
      <c r="E59" s="24">
        <v>652.40000000000009</v>
      </c>
      <c r="F59" s="24">
        <v>698.6</v>
      </c>
      <c r="G59" s="24">
        <v>269</v>
      </c>
      <c r="H59" s="24">
        <v>98</v>
      </c>
      <c r="I59" s="24">
        <v>340</v>
      </c>
      <c r="J59" s="24">
        <v>49</v>
      </c>
      <c r="K59" s="24">
        <v>43</v>
      </c>
      <c r="L59" s="24">
        <v>110</v>
      </c>
      <c r="M59" s="24">
        <v>29</v>
      </c>
      <c r="N59" s="24">
        <v>3414</v>
      </c>
    </row>
    <row r="60" spans="2:30" s="48" customFormat="1" ht="12" customHeight="1" x14ac:dyDescent="0.25">
      <c r="B60" s="30" t="s">
        <v>76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P60" s="43"/>
      <c r="Q60" s="43"/>
      <c r="R60" s="43"/>
      <c r="S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2:30" ht="12" customHeight="1" x14ac:dyDescent="0.25">
      <c r="B61" s="66" t="s">
        <v>77</v>
      </c>
      <c r="C61" s="22">
        <v>0</v>
      </c>
      <c r="D61" s="22">
        <v>0</v>
      </c>
      <c r="E61" s="22">
        <v>0</v>
      </c>
      <c r="F61" s="22">
        <v>1</v>
      </c>
      <c r="G61" s="22">
        <v>1</v>
      </c>
      <c r="H61" s="22">
        <v>0</v>
      </c>
      <c r="I61" s="22">
        <v>38</v>
      </c>
      <c r="J61" s="22">
        <v>12</v>
      </c>
      <c r="K61" s="22">
        <v>8</v>
      </c>
      <c r="L61" s="22">
        <v>9</v>
      </c>
      <c r="M61" s="22">
        <v>13</v>
      </c>
      <c r="N61" s="22">
        <v>82</v>
      </c>
    </row>
    <row r="62" spans="2:30" ht="12.75" customHeight="1" x14ac:dyDescent="0.25">
      <c r="B62" s="66" t="s">
        <v>78</v>
      </c>
      <c r="C62" s="22">
        <v>2</v>
      </c>
      <c r="D62" s="22">
        <v>49</v>
      </c>
      <c r="E62" s="22">
        <v>128</v>
      </c>
      <c r="F62" s="22">
        <v>80</v>
      </c>
      <c r="G62" s="22">
        <v>153</v>
      </c>
      <c r="H62" s="22">
        <v>41</v>
      </c>
      <c r="I62" s="22">
        <v>157</v>
      </c>
      <c r="J62" s="22">
        <v>162</v>
      </c>
      <c r="K62" s="22">
        <v>67</v>
      </c>
      <c r="L62" s="22">
        <v>6</v>
      </c>
      <c r="M62" s="22">
        <v>24</v>
      </c>
      <c r="N62" s="22">
        <v>869</v>
      </c>
    </row>
    <row r="63" spans="2:30" ht="12" customHeight="1" x14ac:dyDescent="0.25">
      <c r="B63" s="66" t="s">
        <v>79</v>
      </c>
      <c r="C63" s="22" t="s">
        <v>148</v>
      </c>
      <c r="D63" s="22">
        <v>5</v>
      </c>
      <c r="E63" s="22" t="s">
        <v>148</v>
      </c>
      <c r="F63" s="22">
        <v>119</v>
      </c>
      <c r="G63" s="22">
        <v>68</v>
      </c>
      <c r="H63" s="22">
        <v>34</v>
      </c>
      <c r="I63" s="22">
        <v>23</v>
      </c>
      <c r="J63" s="22">
        <v>8</v>
      </c>
      <c r="K63" s="22">
        <v>22</v>
      </c>
      <c r="L63" s="22">
        <v>0</v>
      </c>
      <c r="M63" s="22">
        <v>1</v>
      </c>
      <c r="N63" s="22">
        <v>410</v>
      </c>
    </row>
    <row r="64" spans="2:30" ht="12" customHeight="1" x14ac:dyDescent="0.25">
      <c r="B64" s="66" t="s">
        <v>80</v>
      </c>
      <c r="C64" s="22">
        <v>0</v>
      </c>
      <c r="D64" s="22">
        <v>0</v>
      </c>
      <c r="E64" s="22">
        <v>0</v>
      </c>
      <c r="F64" s="22">
        <v>7</v>
      </c>
      <c r="G64" s="22">
        <v>0</v>
      </c>
      <c r="H64" s="22">
        <v>0</v>
      </c>
      <c r="I64" s="22">
        <v>0</v>
      </c>
      <c r="J64" s="22">
        <v>1</v>
      </c>
      <c r="K64" s="22">
        <v>0</v>
      </c>
      <c r="L64" s="22">
        <v>0</v>
      </c>
      <c r="M64" s="22">
        <v>0</v>
      </c>
      <c r="N64" s="22">
        <v>8</v>
      </c>
    </row>
    <row r="65" spans="2:30" s="47" customFormat="1" ht="11.25" customHeight="1" x14ac:dyDescent="0.25">
      <c r="B65" s="20" t="s">
        <v>21</v>
      </c>
      <c r="C65" s="24" t="s">
        <v>148</v>
      </c>
      <c r="D65" s="24">
        <v>54</v>
      </c>
      <c r="E65" s="24" t="s">
        <v>148</v>
      </c>
      <c r="F65" s="24">
        <v>207</v>
      </c>
      <c r="G65" s="24">
        <v>222</v>
      </c>
      <c r="H65" s="24">
        <v>75</v>
      </c>
      <c r="I65" s="24">
        <v>218</v>
      </c>
      <c r="J65" s="24">
        <v>183</v>
      </c>
      <c r="K65" s="24">
        <v>97</v>
      </c>
      <c r="L65" s="24">
        <v>15</v>
      </c>
      <c r="M65" s="24">
        <v>38</v>
      </c>
      <c r="N65" s="24">
        <v>1369</v>
      </c>
      <c r="P65" s="43"/>
      <c r="Q65" s="43"/>
      <c r="R65" s="43"/>
      <c r="S65" s="43"/>
      <c r="T65" s="48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  <row r="66" spans="2:30" s="48" customFormat="1" ht="12" customHeight="1" x14ac:dyDescent="0.25">
      <c r="B66" s="30" t="s">
        <v>81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P66" s="43"/>
      <c r="Q66" s="43"/>
      <c r="R66" s="43"/>
      <c r="S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</row>
    <row r="67" spans="2:30" ht="12" customHeight="1" x14ac:dyDescent="0.25">
      <c r="B67" s="66" t="s">
        <v>82</v>
      </c>
      <c r="C67" s="22">
        <v>0</v>
      </c>
      <c r="D67" s="22">
        <v>0</v>
      </c>
      <c r="E67" s="22">
        <v>1</v>
      </c>
      <c r="F67" s="22">
        <v>6</v>
      </c>
      <c r="G67" s="22">
        <v>29</v>
      </c>
      <c r="H67" s="22">
        <v>0</v>
      </c>
      <c r="I67" s="22">
        <v>37</v>
      </c>
      <c r="J67" s="22">
        <v>93</v>
      </c>
      <c r="K67" s="22">
        <v>16</v>
      </c>
      <c r="L67" s="22">
        <v>0</v>
      </c>
      <c r="M67" s="22">
        <v>5</v>
      </c>
      <c r="N67" s="22">
        <v>187</v>
      </c>
    </row>
    <row r="68" spans="2:30" ht="12" customHeight="1" x14ac:dyDescent="0.25">
      <c r="B68" s="66" t="s">
        <v>83</v>
      </c>
      <c r="C68" s="22">
        <v>0</v>
      </c>
      <c r="D68" s="22">
        <v>0</v>
      </c>
      <c r="E68" s="22">
        <v>2</v>
      </c>
      <c r="F68" s="22">
        <v>4</v>
      </c>
      <c r="G68" s="22">
        <v>5</v>
      </c>
      <c r="H68" s="22">
        <v>19</v>
      </c>
      <c r="I68" s="22">
        <v>92</v>
      </c>
      <c r="J68" s="22">
        <v>93</v>
      </c>
      <c r="K68" s="22">
        <v>99</v>
      </c>
      <c r="L68" s="22">
        <v>89</v>
      </c>
      <c r="M68" s="22">
        <v>0</v>
      </c>
      <c r="N68" s="22">
        <v>403</v>
      </c>
    </row>
    <row r="69" spans="2:30" ht="12" customHeight="1" x14ac:dyDescent="0.25">
      <c r="B69" s="66" t="s">
        <v>84</v>
      </c>
      <c r="C69" s="22">
        <v>0</v>
      </c>
      <c r="D69" s="22">
        <v>1</v>
      </c>
      <c r="E69" s="22">
        <v>80</v>
      </c>
      <c r="F69" s="22">
        <v>170</v>
      </c>
      <c r="G69" s="22">
        <v>34</v>
      </c>
      <c r="H69" s="22">
        <v>0</v>
      </c>
      <c r="I69" s="22">
        <v>23</v>
      </c>
      <c r="J69" s="22">
        <v>22</v>
      </c>
      <c r="K69" s="22">
        <v>4</v>
      </c>
      <c r="L69" s="22">
        <v>32</v>
      </c>
      <c r="M69" s="22">
        <v>0</v>
      </c>
      <c r="N69" s="22">
        <v>366</v>
      </c>
    </row>
    <row r="70" spans="2:30" ht="12" customHeight="1" x14ac:dyDescent="0.25">
      <c r="B70" s="20" t="s">
        <v>21</v>
      </c>
      <c r="C70" s="24">
        <v>0</v>
      </c>
      <c r="D70" s="24">
        <v>1</v>
      </c>
      <c r="E70" s="24">
        <v>83</v>
      </c>
      <c r="F70" s="24">
        <v>180</v>
      </c>
      <c r="G70" s="24">
        <v>68</v>
      </c>
      <c r="H70" s="24">
        <v>19</v>
      </c>
      <c r="I70" s="24">
        <v>152</v>
      </c>
      <c r="J70" s="24">
        <v>208</v>
      </c>
      <c r="K70" s="24">
        <v>119</v>
      </c>
      <c r="L70" s="24">
        <v>121</v>
      </c>
      <c r="M70" s="24">
        <v>5</v>
      </c>
      <c r="N70" s="24">
        <v>956</v>
      </c>
    </row>
    <row r="71" spans="2:30" ht="12" customHeight="1" x14ac:dyDescent="0.25">
      <c r="B71" s="30" t="s">
        <v>85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67"/>
    </row>
    <row r="72" spans="2:30" s="48" customFormat="1" ht="12" customHeight="1" x14ac:dyDescent="0.25">
      <c r="B72" s="66" t="s">
        <v>86</v>
      </c>
      <c r="C72" s="22">
        <v>9</v>
      </c>
      <c r="D72" s="22">
        <v>543</v>
      </c>
      <c r="E72" s="22">
        <v>676</v>
      </c>
      <c r="F72" s="22">
        <v>56.8</v>
      </c>
      <c r="G72" s="22">
        <v>44</v>
      </c>
      <c r="H72" s="22">
        <v>8.1999999999999993</v>
      </c>
      <c r="I72" s="22">
        <v>508</v>
      </c>
      <c r="J72" s="22">
        <v>150</v>
      </c>
      <c r="K72" s="22">
        <v>209</v>
      </c>
      <c r="L72" s="22">
        <v>30</v>
      </c>
      <c r="M72" s="22">
        <v>83</v>
      </c>
      <c r="N72" s="22">
        <v>2317</v>
      </c>
      <c r="O72" s="55"/>
      <c r="P72" s="43"/>
      <c r="Q72" s="43"/>
      <c r="R72" s="43"/>
      <c r="S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2:30" ht="12" customHeight="1" x14ac:dyDescent="0.25">
      <c r="B73" s="66" t="s">
        <v>87</v>
      </c>
      <c r="C73" s="22">
        <v>2</v>
      </c>
      <c r="D73" s="22">
        <v>21</v>
      </c>
      <c r="E73" s="22">
        <v>0</v>
      </c>
      <c r="F73" s="22">
        <v>16</v>
      </c>
      <c r="G73" s="22">
        <v>127</v>
      </c>
      <c r="H73" s="22">
        <v>15</v>
      </c>
      <c r="I73" s="22">
        <v>5</v>
      </c>
      <c r="J73" s="22">
        <v>7</v>
      </c>
      <c r="K73" s="22">
        <v>12</v>
      </c>
      <c r="L73" s="22">
        <v>1</v>
      </c>
      <c r="M73" s="22">
        <v>0</v>
      </c>
      <c r="N73" s="22">
        <v>206</v>
      </c>
    </row>
    <row r="74" spans="2:30" ht="12" customHeight="1" x14ac:dyDescent="0.25">
      <c r="B74" s="66" t="s">
        <v>88</v>
      </c>
      <c r="C74" s="22">
        <v>0</v>
      </c>
      <c r="D74" s="22">
        <v>0</v>
      </c>
      <c r="E74" s="22">
        <v>38</v>
      </c>
      <c r="F74" s="22">
        <v>83</v>
      </c>
      <c r="G74" s="22">
        <v>936</v>
      </c>
      <c r="H74" s="22">
        <v>47</v>
      </c>
      <c r="I74" s="22">
        <v>22</v>
      </c>
      <c r="J74" s="22">
        <v>3</v>
      </c>
      <c r="K74" s="22">
        <v>4</v>
      </c>
      <c r="L74" s="22">
        <v>2</v>
      </c>
      <c r="M74" s="22">
        <v>6</v>
      </c>
      <c r="N74" s="22">
        <v>1141</v>
      </c>
    </row>
    <row r="75" spans="2:30" ht="12" customHeight="1" x14ac:dyDescent="0.25">
      <c r="B75" s="66" t="s">
        <v>89</v>
      </c>
      <c r="C75" s="22">
        <v>0</v>
      </c>
      <c r="D75" s="22">
        <v>0</v>
      </c>
      <c r="E75" s="22">
        <v>12</v>
      </c>
      <c r="F75" s="22">
        <v>87</v>
      </c>
      <c r="G75" s="22">
        <v>144</v>
      </c>
      <c r="H75" s="22" t="s">
        <v>148</v>
      </c>
      <c r="I75" s="22" t="s">
        <v>148</v>
      </c>
      <c r="J75" s="22">
        <v>2</v>
      </c>
      <c r="K75" s="22">
        <v>7</v>
      </c>
      <c r="L75" s="22">
        <v>14</v>
      </c>
      <c r="M75" s="22">
        <v>2</v>
      </c>
      <c r="N75" s="22">
        <v>321.10000000000002</v>
      </c>
    </row>
    <row r="76" spans="2:30" ht="12" customHeight="1" x14ac:dyDescent="0.25">
      <c r="B76" s="66" t="s">
        <v>90</v>
      </c>
      <c r="C76" s="22">
        <v>0</v>
      </c>
      <c r="D76" s="22">
        <v>1</v>
      </c>
      <c r="E76" s="22">
        <v>18</v>
      </c>
      <c r="F76" s="22">
        <v>70</v>
      </c>
      <c r="G76" s="22">
        <v>36</v>
      </c>
      <c r="H76" s="22" t="s">
        <v>148</v>
      </c>
      <c r="I76" s="22" t="s">
        <v>148</v>
      </c>
      <c r="J76" s="22">
        <v>0</v>
      </c>
      <c r="K76" s="22">
        <v>0</v>
      </c>
      <c r="L76" s="22">
        <v>30</v>
      </c>
      <c r="M76" s="22">
        <v>4</v>
      </c>
      <c r="N76" s="22">
        <v>229</v>
      </c>
      <c r="O76" s="67"/>
    </row>
    <row r="77" spans="2:30" s="48" customFormat="1" ht="12" customHeight="1" x14ac:dyDescent="0.25">
      <c r="B77" s="66" t="s">
        <v>91</v>
      </c>
      <c r="C77" s="22">
        <v>0</v>
      </c>
      <c r="D77" s="22">
        <v>46</v>
      </c>
      <c r="E77" s="22">
        <v>8</v>
      </c>
      <c r="F77" s="22">
        <v>230</v>
      </c>
      <c r="G77" s="22">
        <v>120</v>
      </c>
      <c r="H77" s="22">
        <v>162</v>
      </c>
      <c r="I77" s="22">
        <v>121</v>
      </c>
      <c r="J77" s="22">
        <v>3</v>
      </c>
      <c r="K77" s="22">
        <v>5</v>
      </c>
      <c r="L77" s="22">
        <v>15</v>
      </c>
      <c r="M77" s="22">
        <v>2</v>
      </c>
      <c r="N77" s="22">
        <v>712</v>
      </c>
      <c r="O77" s="55"/>
      <c r="P77" s="43"/>
      <c r="Q77" s="43"/>
      <c r="R77" s="43"/>
      <c r="S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2:30" ht="12" customHeight="1" x14ac:dyDescent="0.25">
      <c r="B78" s="66" t="s">
        <v>92</v>
      </c>
      <c r="C78" s="22" t="s">
        <v>148</v>
      </c>
      <c r="D78" s="22">
        <v>25</v>
      </c>
      <c r="E78" s="22">
        <v>8</v>
      </c>
      <c r="F78" s="22">
        <v>58</v>
      </c>
      <c r="G78" s="22">
        <v>229.1</v>
      </c>
      <c r="H78" s="22">
        <v>71</v>
      </c>
      <c r="I78" s="22">
        <v>141</v>
      </c>
      <c r="J78" s="22" t="s">
        <v>148</v>
      </c>
      <c r="K78" s="22">
        <v>159.30000000000001</v>
      </c>
      <c r="L78" s="22">
        <v>102.4</v>
      </c>
      <c r="M78" s="22">
        <v>15</v>
      </c>
      <c r="N78" s="22">
        <v>872.80000000000007</v>
      </c>
    </row>
    <row r="79" spans="2:30" ht="12" customHeight="1" x14ac:dyDescent="0.25">
      <c r="B79" s="66" t="s">
        <v>93</v>
      </c>
      <c r="C79" s="22" t="s">
        <v>148</v>
      </c>
      <c r="D79" s="22">
        <v>15</v>
      </c>
      <c r="E79" s="22">
        <v>56</v>
      </c>
      <c r="F79" s="22">
        <v>168</v>
      </c>
      <c r="G79" s="22">
        <v>59</v>
      </c>
      <c r="H79" s="22">
        <v>12</v>
      </c>
      <c r="I79" s="22">
        <v>212</v>
      </c>
      <c r="J79" s="22" t="s">
        <v>148</v>
      </c>
      <c r="K79" s="22">
        <v>4</v>
      </c>
      <c r="L79" s="22">
        <v>6</v>
      </c>
      <c r="M79" s="22">
        <v>0</v>
      </c>
      <c r="N79" s="22">
        <v>651</v>
      </c>
    </row>
    <row r="80" spans="2:30" ht="12" customHeight="1" x14ac:dyDescent="0.25">
      <c r="B80" s="20" t="s">
        <v>21</v>
      </c>
      <c r="C80" s="24">
        <v>74</v>
      </c>
      <c r="D80" s="24">
        <v>651</v>
      </c>
      <c r="E80" s="24">
        <v>816</v>
      </c>
      <c r="F80" s="24">
        <v>768.8</v>
      </c>
      <c r="G80" s="24">
        <v>1695.1</v>
      </c>
      <c r="H80" s="24">
        <v>421.3</v>
      </c>
      <c r="I80" s="24">
        <v>1026</v>
      </c>
      <c r="J80" s="24">
        <v>285</v>
      </c>
      <c r="K80" s="24">
        <v>400.3</v>
      </c>
      <c r="L80" s="24">
        <v>200.4</v>
      </c>
      <c r="M80" s="24">
        <v>112</v>
      </c>
      <c r="N80" s="24">
        <v>6449.9000000000005</v>
      </c>
    </row>
    <row r="81" spans="2:30" ht="12" customHeight="1" x14ac:dyDescent="0.25">
      <c r="B81" s="30" t="s">
        <v>94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30" ht="12" customHeight="1" x14ac:dyDescent="0.25">
      <c r="B82" s="66" t="s">
        <v>95</v>
      </c>
      <c r="C82" s="22">
        <v>55</v>
      </c>
      <c r="D82" s="22">
        <v>69</v>
      </c>
      <c r="E82" s="22">
        <v>23</v>
      </c>
      <c r="F82" s="22">
        <v>114</v>
      </c>
      <c r="G82" s="22">
        <v>101</v>
      </c>
      <c r="H82" s="22">
        <v>1</v>
      </c>
      <c r="I82" s="22">
        <v>26</v>
      </c>
      <c r="J82" s="22" t="s">
        <v>148</v>
      </c>
      <c r="K82" s="22">
        <v>0</v>
      </c>
      <c r="L82" s="22" t="s">
        <v>148</v>
      </c>
      <c r="M82" s="22">
        <v>1</v>
      </c>
      <c r="N82" s="22">
        <v>406</v>
      </c>
    </row>
    <row r="83" spans="2:30" ht="12" customHeight="1" x14ac:dyDescent="0.25">
      <c r="B83" s="66" t="s">
        <v>96</v>
      </c>
      <c r="C83" s="22">
        <v>73</v>
      </c>
      <c r="D83" s="22">
        <v>4</v>
      </c>
      <c r="E83" s="22">
        <v>1</v>
      </c>
      <c r="F83" s="22">
        <v>7</v>
      </c>
      <c r="G83" s="22">
        <v>75</v>
      </c>
      <c r="H83" s="22">
        <v>13</v>
      </c>
      <c r="I83" s="22">
        <v>1</v>
      </c>
      <c r="J83" s="22">
        <v>25</v>
      </c>
      <c r="K83" s="22">
        <v>0</v>
      </c>
      <c r="L83" s="22">
        <v>2</v>
      </c>
      <c r="M83" s="22">
        <v>27</v>
      </c>
      <c r="N83" s="22">
        <v>228</v>
      </c>
    </row>
    <row r="84" spans="2:30" ht="12" customHeight="1" x14ac:dyDescent="0.25">
      <c r="B84" s="66" t="s">
        <v>97</v>
      </c>
      <c r="C84" s="22">
        <v>0</v>
      </c>
      <c r="D84" s="22">
        <v>3</v>
      </c>
      <c r="E84" s="22">
        <v>5</v>
      </c>
      <c r="F84" s="22">
        <v>1</v>
      </c>
      <c r="G84" s="22">
        <v>22</v>
      </c>
      <c r="H84" s="22">
        <v>10</v>
      </c>
      <c r="I84" s="22">
        <v>0</v>
      </c>
      <c r="J84" s="22">
        <v>0</v>
      </c>
      <c r="K84" s="22">
        <v>0</v>
      </c>
      <c r="L84" s="22">
        <v>3</v>
      </c>
      <c r="M84" s="22">
        <v>0</v>
      </c>
      <c r="N84" s="22">
        <v>44</v>
      </c>
    </row>
    <row r="85" spans="2:30" ht="12" customHeight="1" x14ac:dyDescent="0.25">
      <c r="B85" s="66" t="s">
        <v>98</v>
      </c>
      <c r="C85" s="22">
        <v>257</v>
      </c>
      <c r="D85" s="22">
        <v>52</v>
      </c>
      <c r="E85" s="22">
        <v>58</v>
      </c>
      <c r="F85" s="22">
        <v>228</v>
      </c>
      <c r="G85" s="22">
        <v>480</v>
      </c>
      <c r="H85" s="22">
        <v>103</v>
      </c>
      <c r="I85" s="22">
        <v>114</v>
      </c>
      <c r="J85" s="22" t="s">
        <v>148</v>
      </c>
      <c r="K85" s="22">
        <v>387</v>
      </c>
      <c r="L85" s="22" t="s">
        <v>148</v>
      </c>
      <c r="M85" s="22">
        <v>28</v>
      </c>
      <c r="N85" s="22">
        <v>2021</v>
      </c>
    </row>
    <row r="86" spans="2:30" ht="12" customHeight="1" x14ac:dyDescent="0.25">
      <c r="B86" s="66" t="s">
        <v>99</v>
      </c>
      <c r="C86" s="22">
        <v>107</v>
      </c>
      <c r="D86" s="22">
        <v>39</v>
      </c>
      <c r="E86" s="22">
        <v>65</v>
      </c>
      <c r="F86" s="22">
        <v>272</v>
      </c>
      <c r="G86" s="22">
        <v>222</v>
      </c>
      <c r="H86" s="22">
        <v>71</v>
      </c>
      <c r="I86" s="22">
        <v>204</v>
      </c>
      <c r="J86" s="22">
        <v>59</v>
      </c>
      <c r="K86" s="22">
        <v>19</v>
      </c>
      <c r="L86" s="22">
        <v>21</v>
      </c>
      <c r="M86" s="22">
        <v>58</v>
      </c>
      <c r="N86" s="22">
        <v>1137</v>
      </c>
      <c r="O86" s="67"/>
    </row>
    <row r="87" spans="2:30" s="48" customFormat="1" ht="12" customHeight="1" x14ac:dyDescent="0.25">
      <c r="B87" s="66" t="s">
        <v>100</v>
      </c>
      <c r="C87" s="22">
        <v>0</v>
      </c>
      <c r="D87" s="22">
        <v>4</v>
      </c>
      <c r="E87" s="22">
        <v>2</v>
      </c>
      <c r="F87" s="22">
        <v>4</v>
      </c>
      <c r="G87" s="22">
        <v>141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151</v>
      </c>
      <c r="O87" s="55"/>
      <c r="P87" s="43"/>
      <c r="Q87" s="43"/>
      <c r="R87" s="43"/>
      <c r="S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</row>
    <row r="88" spans="2:30" ht="12" customHeight="1" x14ac:dyDescent="0.25">
      <c r="B88" s="66" t="s">
        <v>101</v>
      </c>
      <c r="C88" s="22" t="s">
        <v>148</v>
      </c>
      <c r="D88" s="22">
        <v>5</v>
      </c>
      <c r="E88" s="22" t="s">
        <v>148</v>
      </c>
      <c r="F88" s="22">
        <v>43</v>
      </c>
      <c r="G88" s="22">
        <v>175</v>
      </c>
      <c r="H88" s="22">
        <v>36</v>
      </c>
      <c r="I88" s="22">
        <v>109</v>
      </c>
      <c r="J88" s="22">
        <v>335</v>
      </c>
      <c r="K88" s="22">
        <v>28</v>
      </c>
      <c r="L88" s="22">
        <v>1</v>
      </c>
      <c r="M88" s="22">
        <v>13</v>
      </c>
      <c r="N88" s="22">
        <v>895</v>
      </c>
    </row>
    <row r="89" spans="2:30" ht="12.75" customHeight="1" x14ac:dyDescent="0.25">
      <c r="B89" s="66" t="s">
        <v>102</v>
      </c>
      <c r="C89" s="22">
        <v>0</v>
      </c>
      <c r="D89" s="22">
        <v>0</v>
      </c>
      <c r="E89" s="22">
        <v>0</v>
      </c>
      <c r="F89" s="22">
        <v>0</v>
      </c>
      <c r="G89" s="22">
        <v>3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3</v>
      </c>
    </row>
    <row r="90" spans="2:30" ht="12" customHeight="1" x14ac:dyDescent="0.25">
      <c r="B90" s="20" t="s">
        <v>21</v>
      </c>
      <c r="C90" s="24" t="s">
        <v>148</v>
      </c>
      <c r="D90" s="24">
        <v>176</v>
      </c>
      <c r="E90" s="24" t="s">
        <v>148</v>
      </c>
      <c r="F90" s="24">
        <v>669</v>
      </c>
      <c r="G90" s="24">
        <v>1219</v>
      </c>
      <c r="H90" s="24">
        <v>234</v>
      </c>
      <c r="I90" s="24">
        <v>454</v>
      </c>
      <c r="J90" s="24">
        <v>662</v>
      </c>
      <c r="K90" s="24">
        <v>434</v>
      </c>
      <c r="L90" s="24">
        <v>119</v>
      </c>
      <c r="M90" s="24">
        <v>127</v>
      </c>
      <c r="N90" s="24">
        <v>4885</v>
      </c>
    </row>
    <row r="91" spans="2:30" ht="12" customHeight="1" x14ac:dyDescent="0.25">
      <c r="B91" s="20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30" ht="12" customHeight="1" x14ac:dyDescent="0.25">
      <c r="B92" s="26" t="s">
        <v>65</v>
      </c>
      <c r="C92" s="24">
        <v>1551</v>
      </c>
      <c r="D92" s="24">
        <v>579</v>
      </c>
      <c r="E92" s="24">
        <v>1303</v>
      </c>
      <c r="F92" s="24">
        <v>1845</v>
      </c>
      <c r="G92" s="24">
        <v>1062</v>
      </c>
      <c r="H92" s="24">
        <v>308</v>
      </c>
      <c r="I92" s="24">
        <v>679</v>
      </c>
      <c r="J92" s="24">
        <v>473</v>
      </c>
      <c r="K92" s="24">
        <v>350</v>
      </c>
      <c r="L92" s="24">
        <v>553</v>
      </c>
      <c r="M92" s="24">
        <v>381</v>
      </c>
      <c r="N92" s="24">
        <v>9083</v>
      </c>
    </row>
    <row r="93" spans="2:30" ht="12" customHeight="1" x14ac:dyDescent="0.25">
      <c r="B93" s="26" t="s">
        <v>103</v>
      </c>
      <c r="C93" s="24">
        <v>660</v>
      </c>
      <c r="D93" s="24">
        <v>882</v>
      </c>
      <c r="E93" s="24">
        <v>1370</v>
      </c>
      <c r="F93" s="24">
        <v>1820</v>
      </c>
      <c r="G93" s="24">
        <v>3204</v>
      </c>
      <c r="H93" s="24">
        <v>749</v>
      </c>
      <c r="I93" s="24">
        <v>1850</v>
      </c>
      <c r="J93" s="24">
        <v>1338</v>
      </c>
      <c r="K93" s="24">
        <v>1050</v>
      </c>
      <c r="L93" s="24">
        <v>455</v>
      </c>
      <c r="M93" s="24">
        <v>282</v>
      </c>
      <c r="N93" s="24">
        <v>13660</v>
      </c>
    </row>
    <row r="94" spans="2:30" ht="12" customHeight="1" x14ac:dyDescent="0.25">
      <c r="B94" s="3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30" ht="12" customHeight="1" x14ac:dyDescent="0.25">
      <c r="B95" s="26" t="s">
        <v>114</v>
      </c>
      <c r="C95" s="24">
        <v>2211</v>
      </c>
      <c r="D95" s="24">
        <v>1460</v>
      </c>
      <c r="E95" s="24">
        <v>2673</v>
      </c>
      <c r="F95" s="24">
        <v>3664</v>
      </c>
      <c r="G95" s="24">
        <v>4266</v>
      </c>
      <c r="H95" s="24">
        <v>1057</v>
      </c>
      <c r="I95" s="24">
        <v>2529</v>
      </c>
      <c r="J95" s="24">
        <v>1811</v>
      </c>
      <c r="K95" s="24">
        <v>1400</v>
      </c>
      <c r="L95" s="24">
        <v>1008</v>
      </c>
      <c r="M95" s="24">
        <v>663</v>
      </c>
      <c r="N95" s="24">
        <v>22743</v>
      </c>
    </row>
    <row r="96" spans="2:30" s="48" customFormat="1" ht="11.25" customHeight="1" x14ac:dyDescent="0.25">
      <c r="B96" s="30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5"/>
      <c r="P96" s="43"/>
      <c r="Q96" s="43"/>
      <c r="R96" s="43"/>
      <c r="S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spans="2:15" ht="11.25" customHeight="1" x14ac:dyDescent="0.25">
      <c r="B97" s="54" t="s">
        <v>179</v>
      </c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7"/>
    </row>
    <row r="98" spans="2:15" ht="11.25" customHeight="1" x14ac:dyDescent="0.25">
      <c r="B98" s="10" t="s">
        <v>126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7"/>
    </row>
    <row r="99" spans="2:15" ht="11.25" customHeight="1" x14ac:dyDescent="0.25">
      <c r="B99" s="68" t="s">
        <v>180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7"/>
    </row>
    <row r="100" spans="2:15" ht="11.25" customHeight="1" x14ac:dyDescent="0.25">
      <c r="B100" s="70" t="s">
        <v>181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7"/>
    </row>
    <row r="101" spans="2:15" ht="11.25" customHeight="1" x14ac:dyDescent="0.25">
      <c r="B101" s="54" t="s">
        <v>128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7"/>
    </row>
    <row r="102" spans="2:15" ht="11.25" customHeight="1" x14ac:dyDescent="0.2">
      <c r="B102" s="62" t="s">
        <v>129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7"/>
    </row>
  </sheetData>
  <printOptions horizontalCentered="1"/>
  <pageMargins left="0.31" right="0.31" top="0.78740157480314965" bottom="0.3346456692913386" header="0.51181102362204722" footer="0.51181102362204722"/>
  <pageSetup paperSize="9" scale="80" fitToHeight="2" orientation="portrait" horizontalDpi="4294967292" verticalDpi="4294967292" r:id="rId1"/>
  <headerFooter alignWithMargins="0"/>
  <rowBreaks count="1" manualBreakCount="1">
    <brk id="62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1"/>
  <sheetViews>
    <sheetView showGridLines="0" zoomScaleNormal="100" zoomScaleSheetLayoutView="100" workbookViewId="0"/>
  </sheetViews>
  <sheetFormatPr defaultColWidth="9.140625" defaultRowHeight="12" x14ac:dyDescent="0.2"/>
  <cols>
    <col min="1" max="1" width="9.140625" style="72"/>
    <col min="2" max="2" width="21.7109375" style="72" customWidth="1"/>
    <col min="3" max="8" width="7.85546875" style="77" customWidth="1"/>
    <col min="9" max="9" width="6.7109375" style="77" customWidth="1"/>
    <col min="10" max="13" width="6.140625" style="77" customWidth="1"/>
    <col min="14" max="14" width="8.140625" style="77" customWidth="1"/>
    <col min="15" max="16" width="6.85546875" style="72" customWidth="1"/>
    <col min="17" max="16384" width="9.140625" style="72"/>
  </cols>
  <sheetData>
    <row r="2" spans="2:17" s="71" customFormat="1" ht="17.25" customHeight="1" x14ac:dyDescent="0.25">
      <c r="B2" s="2" t="s">
        <v>182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7" ht="15" x14ac:dyDescent="0.2">
      <c r="B3" s="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7" ht="9" customHeight="1" x14ac:dyDescent="0.2">
      <c r="B4" s="43"/>
      <c r="C4" s="43"/>
      <c r="D4" s="43"/>
      <c r="E4" s="43"/>
      <c r="F4" s="43"/>
      <c r="G4" s="65"/>
      <c r="H4" s="43"/>
      <c r="I4" s="43"/>
      <c r="J4" s="43"/>
      <c r="K4" s="43"/>
      <c r="L4" s="43"/>
      <c r="M4" s="43"/>
      <c r="N4" s="43"/>
    </row>
    <row r="5" spans="2:17" s="73" customFormat="1" x14ac:dyDescent="0.2">
      <c r="B5" s="6"/>
      <c r="C5" s="7" t="s">
        <v>2</v>
      </c>
      <c r="D5" s="8"/>
      <c r="E5" s="8"/>
      <c r="F5" s="8"/>
      <c r="G5" s="9"/>
      <c r="H5" s="8"/>
      <c r="I5" s="8"/>
      <c r="J5" s="8"/>
      <c r="K5" s="8"/>
      <c r="L5" s="8"/>
      <c r="M5" s="8"/>
      <c r="N5" s="8"/>
      <c r="Q5" s="72"/>
    </row>
    <row r="6" spans="2:17" ht="12" customHeight="1" x14ac:dyDescent="0.2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</row>
    <row r="7" spans="2:17" ht="12" customHeight="1" x14ac:dyDescent="0.2">
      <c r="B7" s="30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7" ht="12" customHeight="1" x14ac:dyDescent="0.2">
      <c r="B8" s="66" t="s">
        <v>17</v>
      </c>
      <c r="C8" s="17">
        <v>5</v>
      </c>
      <c r="D8" s="17">
        <v>0</v>
      </c>
      <c r="E8" s="17">
        <v>17</v>
      </c>
      <c r="F8" s="17">
        <v>17</v>
      </c>
      <c r="G8" s="17">
        <v>2</v>
      </c>
      <c r="H8" s="17">
        <v>49.4</v>
      </c>
      <c r="I8" s="17">
        <v>78.7</v>
      </c>
      <c r="J8" s="17">
        <v>44</v>
      </c>
      <c r="K8" s="17">
        <v>3</v>
      </c>
      <c r="L8" s="17">
        <v>0</v>
      </c>
      <c r="M8" s="17">
        <v>5</v>
      </c>
      <c r="N8" s="17">
        <f>SUM(C8:M8)</f>
        <v>221.10000000000002</v>
      </c>
    </row>
    <row r="9" spans="2:17" ht="12" customHeight="1" x14ac:dyDescent="0.2">
      <c r="B9" s="66" t="s">
        <v>18</v>
      </c>
      <c r="C9" s="17">
        <v>0</v>
      </c>
      <c r="D9" s="17">
        <v>0</v>
      </c>
      <c r="E9" s="17">
        <v>0</v>
      </c>
      <c r="F9" s="17">
        <v>0</v>
      </c>
      <c r="G9" s="17">
        <v>41</v>
      </c>
      <c r="H9" s="17">
        <v>6</v>
      </c>
      <c r="I9" s="17">
        <v>12</v>
      </c>
      <c r="J9" s="17">
        <v>58</v>
      </c>
      <c r="K9" s="17">
        <v>0</v>
      </c>
      <c r="L9" s="17">
        <v>0</v>
      </c>
      <c r="M9" s="17">
        <v>1</v>
      </c>
      <c r="N9" s="17">
        <f t="shared" ref="N9:N11" si="0">SUM(C9:M9)</f>
        <v>118</v>
      </c>
    </row>
    <row r="10" spans="2:17" ht="12" customHeight="1" x14ac:dyDescent="0.2">
      <c r="B10" s="66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151</v>
      </c>
      <c r="H10" s="17">
        <v>0</v>
      </c>
      <c r="I10" s="17">
        <v>3</v>
      </c>
      <c r="J10" s="17">
        <v>1</v>
      </c>
      <c r="K10" s="17">
        <v>15</v>
      </c>
      <c r="L10" s="17">
        <v>0</v>
      </c>
      <c r="M10" s="17">
        <v>0</v>
      </c>
      <c r="N10" s="17">
        <f t="shared" si="0"/>
        <v>170</v>
      </c>
      <c r="Q10" s="48"/>
    </row>
    <row r="11" spans="2:17" ht="12" customHeight="1" x14ac:dyDescent="0.2">
      <c r="B11" s="66" t="s">
        <v>20</v>
      </c>
      <c r="C11" s="17">
        <v>0</v>
      </c>
      <c r="D11" s="17">
        <v>27</v>
      </c>
      <c r="E11" s="17">
        <v>10</v>
      </c>
      <c r="F11" s="17">
        <v>0</v>
      </c>
      <c r="G11" s="17">
        <v>12</v>
      </c>
      <c r="H11" s="17">
        <v>4</v>
      </c>
      <c r="I11" s="17">
        <v>12</v>
      </c>
      <c r="J11" s="17">
        <v>7</v>
      </c>
      <c r="K11" s="17">
        <v>3</v>
      </c>
      <c r="L11" s="17">
        <v>4</v>
      </c>
      <c r="M11" s="17">
        <v>0</v>
      </c>
      <c r="N11" s="17">
        <f t="shared" si="0"/>
        <v>79</v>
      </c>
    </row>
    <row r="12" spans="2:17" s="48" customFormat="1" ht="12" customHeight="1" x14ac:dyDescent="0.2">
      <c r="B12" s="20" t="s">
        <v>21</v>
      </c>
      <c r="C12" s="21">
        <f>SUM(C8:C11)</f>
        <v>5</v>
      </c>
      <c r="D12" s="21">
        <f t="shared" ref="D12:N12" si="1">SUM(D8:D11)</f>
        <v>27</v>
      </c>
      <c r="E12" s="21">
        <f t="shared" si="1"/>
        <v>27</v>
      </c>
      <c r="F12" s="21">
        <f t="shared" si="1"/>
        <v>17</v>
      </c>
      <c r="G12" s="21">
        <f t="shared" si="1"/>
        <v>206</v>
      </c>
      <c r="H12" s="21">
        <f t="shared" si="1"/>
        <v>59.4</v>
      </c>
      <c r="I12" s="21">
        <f t="shared" si="1"/>
        <v>105.7</v>
      </c>
      <c r="J12" s="21">
        <f t="shared" si="1"/>
        <v>110</v>
      </c>
      <c r="K12" s="21">
        <f t="shared" si="1"/>
        <v>21</v>
      </c>
      <c r="L12" s="21">
        <f t="shared" si="1"/>
        <v>4</v>
      </c>
      <c r="M12" s="21">
        <f t="shared" si="1"/>
        <v>6</v>
      </c>
      <c r="N12" s="21">
        <f t="shared" si="1"/>
        <v>588.1</v>
      </c>
      <c r="Q12" s="72"/>
    </row>
    <row r="13" spans="2:17" ht="12" customHeight="1" x14ac:dyDescent="0.2">
      <c r="B13" s="30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7" ht="12" customHeight="1" x14ac:dyDescent="0.2">
      <c r="B14" s="66" t="s">
        <v>131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46</v>
      </c>
      <c r="J14" s="17">
        <v>42</v>
      </c>
      <c r="K14" s="17">
        <v>10</v>
      </c>
      <c r="L14" s="17">
        <v>0</v>
      </c>
      <c r="M14" s="17">
        <v>9</v>
      </c>
      <c r="N14" s="17">
        <f>SUM(C14:M14)</f>
        <v>107</v>
      </c>
      <c r="P14" s="82"/>
    </row>
    <row r="15" spans="2:17" ht="12" customHeight="1" x14ac:dyDescent="0.2">
      <c r="B15" s="66" t="s">
        <v>132</v>
      </c>
      <c r="C15" s="17">
        <v>0</v>
      </c>
      <c r="D15" s="17">
        <v>0</v>
      </c>
      <c r="E15" s="17">
        <v>0</v>
      </c>
      <c r="F15" s="17">
        <v>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f t="shared" ref="N15:N30" si="2">SUM(C15:M15)</f>
        <v>1</v>
      </c>
    </row>
    <row r="16" spans="2:17" ht="12" customHeight="1" x14ac:dyDescent="0.2">
      <c r="B16" s="66" t="s">
        <v>133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0</v>
      </c>
      <c r="I16" s="17">
        <v>2</v>
      </c>
      <c r="J16" s="17">
        <v>0</v>
      </c>
      <c r="K16" s="17">
        <v>0</v>
      </c>
      <c r="L16" s="17">
        <v>0</v>
      </c>
      <c r="M16" s="17">
        <v>0</v>
      </c>
      <c r="N16" s="17">
        <f t="shared" si="2"/>
        <v>3</v>
      </c>
    </row>
    <row r="17" spans="2:14" ht="12" customHeight="1" x14ac:dyDescent="0.2">
      <c r="B17" s="66" t="s">
        <v>134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f t="shared" si="2"/>
        <v>0</v>
      </c>
    </row>
    <row r="18" spans="2:14" ht="12" customHeight="1" x14ac:dyDescent="0.2">
      <c r="B18" s="66" t="s">
        <v>135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f t="shared" si="2"/>
        <v>0</v>
      </c>
    </row>
    <row r="19" spans="2:14" ht="12" customHeight="1" x14ac:dyDescent="0.2">
      <c r="B19" s="66" t="s">
        <v>136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f t="shared" si="2"/>
        <v>0</v>
      </c>
    </row>
    <row r="20" spans="2:14" ht="12" customHeight="1" x14ac:dyDescent="0.2">
      <c r="B20" s="66" t="s">
        <v>137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4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f t="shared" si="2"/>
        <v>4</v>
      </c>
    </row>
    <row r="21" spans="2:14" ht="12" customHeight="1" x14ac:dyDescent="0.2">
      <c r="B21" s="66" t="s">
        <v>138</v>
      </c>
      <c r="C21" s="17">
        <v>86</v>
      </c>
      <c r="D21" s="17">
        <v>0</v>
      </c>
      <c r="E21" s="17">
        <v>0</v>
      </c>
      <c r="F21" s="17">
        <v>0</v>
      </c>
      <c r="G21" s="17">
        <v>2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f t="shared" si="2"/>
        <v>90</v>
      </c>
    </row>
    <row r="22" spans="2:14" ht="12" customHeight="1" x14ac:dyDescent="0.2">
      <c r="B22" s="66" t="s">
        <v>139</v>
      </c>
      <c r="C22" s="17">
        <v>0</v>
      </c>
      <c r="D22" s="17">
        <v>0</v>
      </c>
      <c r="E22" s="17">
        <v>1</v>
      </c>
      <c r="F22" s="17">
        <v>3</v>
      </c>
      <c r="G22" s="17">
        <v>0</v>
      </c>
      <c r="H22" s="17">
        <v>0</v>
      </c>
      <c r="I22" s="17">
        <v>2</v>
      </c>
      <c r="J22" s="17">
        <v>0</v>
      </c>
      <c r="K22" s="17">
        <v>0</v>
      </c>
      <c r="L22" s="17">
        <v>0</v>
      </c>
      <c r="M22" s="17">
        <v>1</v>
      </c>
      <c r="N22" s="17">
        <f t="shared" si="2"/>
        <v>7</v>
      </c>
    </row>
    <row r="23" spans="2:14" ht="12" customHeight="1" x14ac:dyDescent="0.2">
      <c r="B23" s="66" t="s">
        <v>140</v>
      </c>
      <c r="C23" s="17">
        <v>2160</v>
      </c>
      <c r="D23" s="17">
        <v>206</v>
      </c>
      <c r="E23" s="17">
        <v>380</v>
      </c>
      <c r="F23" s="17">
        <v>268</v>
      </c>
      <c r="G23" s="17">
        <v>14</v>
      </c>
      <c r="H23" s="17">
        <v>166</v>
      </c>
      <c r="I23" s="17">
        <v>0</v>
      </c>
      <c r="J23" s="17">
        <v>1</v>
      </c>
      <c r="K23" s="17">
        <v>4</v>
      </c>
      <c r="L23" s="17">
        <v>0</v>
      </c>
      <c r="M23" s="17">
        <v>0</v>
      </c>
      <c r="N23" s="17">
        <f t="shared" si="2"/>
        <v>3199</v>
      </c>
    </row>
    <row r="24" spans="2:14" s="48" customFormat="1" ht="12" customHeight="1" x14ac:dyDescent="0.25">
      <c r="B24" s="66" t="s">
        <v>141</v>
      </c>
      <c r="C24" s="17">
        <v>787.3</v>
      </c>
      <c r="D24" s="17">
        <v>554</v>
      </c>
      <c r="E24" s="17">
        <v>209</v>
      </c>
      <c r="F24" s="17">
        <v>210</v>
      </c>
      <c r="G24" s="17">
        <v>247</v>
      </c>
      <c r="H24" s="17">
        <v>22</v>
      </c>
      <c r="I24" s="17">
        <v>52</v>
      </c>
      <c r="J24" s="17">
        <v>3</v>
      </c>
      <c r="K24" s="17">
        <v>5</v>
      </c>
      <c r="L24" s="17">
        <v>206</v>
      </c>
      <c r="M24" s="17">
        <v>1</v>
      </c>
      <c r="N24" s="17">
        <f t="shared" si="2"/>
        <v>2296.3000000000002</v>
      </c>
    </row>
    <row r="25" spans="2:14" ht="12" customHeight="1" x14ac:dyDescent="0.2">
      <c r="B25" s="66" t="s">
        <v>142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f t="shared" si="2"/>
        <v>0</v>
      </c>
    </row>
    <row r="26" spans="2:14" ht="12" customHeight="1" x14ac:dyDescent="0.2">
      <c r="B26" s="66" t="s">
        <v>143</v>
      </c>
      <c r="C26" s="17">
        <v>0</v>
      </c>
      <c r="D26" s="17">
        <v>5</v>
      </c>
      <c r="E26" s="17">
        <v>57</v>
      </c>
      <c r="F26" s="17">
        <v>122</v>
      </c>
      <c r="G26" s="17">
        <v>3</v>
      </c>
      <c r="H26" s="17">
        <v>5</v>
      </c>
      <c r="I26" s="17">
        <v>32</v>
      </c>
      <c r="J26" s="17">
        <v>1</v>
      </c>
      <c r="K26" s="17">
        <v>0</v>
      </c>
      <c r="L26" s="17">
        <v>66</v>
      </c>
      <c r="M26" s="17">
        <v>11</v>
      </c>
      <c r="N26" s="17">
        <f t="shared" si="2"/>
        <v>302</v>
      </c>
    </row>
    <row r="27" spans="2:14" ht="12" customHeight="1" x14ac:dyDescent="0.2">
      <c r="B27" s="66" t="s">
        <v>144</v>
      </c>
      <c r="C27" s="17">
        <v>3</v>
      </c>
      <c r="D27" s="17">
        <v>92</v>
      </c>
      <c r="E27" s="17">
        <v>0</v>
      </c>
      <c r="F27" s="17">
        <v>40</v>
      </c>
      <c r="G27" s="17">
        <v>1</v>
      </c>
      <c r="H27" s="17">
        <v>0</v>
      </c>
      <c r="I27" s="17">
        <v>25</v>
      </c>
      <c r="J27" s="17">
        <v>2</v>
      </c>
      <c r="K27" s="17">
        <v>0</v>
      </c>
      <c r="L27" s="17">
        <v>0</v>
      </c>
      <c r="M27" s="17">
        <v>9</v>
      </c>
      <c r="N27" s="17">
        <f t="shared" si="2"/>
        <v>172</v>
      </c>
    </row>
    <row r="28" spans="2:14" ht="12" customHeight="1" x14ac:dyDescent="0.2">
      <c r="B28" s="66" t="s">
        <v>145</v>
      </c>
      <c r="C28" s="17">
        <v>0</v>
      </c>
      <c r="D28" s="17">
        <v>0</v>
      </c>
      <c r="E28" s="17">
        <v>0</v>
      </c>
      <c r="F28" s="17">
        <v>31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f t="shared" si="2"/>
        <v>31</v>
      </c>
    </row>
    <row r="29" spans="2:14" ht="12" customHeight="1" x14ac:dyDescent="0.2">
      <c r="B29" s="66" t="s">
        <v>146</v>
      </c>
      <c r="C29" s="17">
        <v>0</v>
      </c>
      <c r="D29" s="17">
        <v>0</v>
      </c>
      <c r="E29" s="17">
        <v>159</v>
      </c>
      <c r="F29" s="17">
        <v>84</v>
      </c>
      <c r="G29" s="17">
        <v>53</v>
      </c>
      <c r="H29" s="17">
        <v>15</v>
      </c>
      <c r="I29" s="17">
        <v>0</v>
      </c>
      <c r="J29" s="17">
        <v>1</v>
      </c>
      <c r="K29" s="17">
        <v>1</v>
      </c>
      <c r="L29" s="17">
        <v>0</v>
      </c>
      <c r="M29" s="17">
        <v>0</v>
      </c>
      <c r="N29" s="17">
        <f t="shared" si="2"/>
        <v>313</v>
      </c>
    </row>
    <row r="30" spans="2:14" ht="12" customHeight="1" x14ac:dyDescent="0.2">
      <c r="B30" s="66" t="s">
        <v>147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7</v>
      </c>
      <c r="I30" s="17">
        <v>1</v>
      </c>
      <c r="J30" s="17">
        <v>1</v>
      </c>
      <c r="K30" s="17">
        <v>0</v>
      </c>
      <c r="L30" s="17">
        <v>0</v>
      </c>
      <c r="M30" s="17">
        <v>0</v>
      </c>
      <c r="N30" s="17">
        <f t="shared" si="2"/>
        <v>9</v>
      </c>
    </row>
    <row r="31" spans="2:14" ht="12" customHeight="1" x14ac:dyDescent="0.2">
      <c r="B31" s="20" t="s">
        <v>21</v>
      </c>
      <c r="C31" s="21">
        <f t="shared" ref="C31:N31" si="3">SUM(C14:C30)</f>
        <v>3036.3</v>
      </c>
      <c r="D31" s="21">
        <f t="shared" si="3"/>
        <v>857</v>
      </c>
      <c r="E31" s="21">
        <f t="shared" si="3"/>
        <v>806</v>
      </c>
      <c r="F31" s="21">
        <f t="shared" si="3"/>
        <v>759</v>
      </c>
      <c r="G31" s="21">
        <f t="shared" si="3"/>
        <v>321</v>
      </c>
      <c r="H31" s="21">
        <f t="shared" si="3"/>
        <v>220</v>
      </c>
      <c r="I31" s="21">
        <f t="shared" si="3"/>
        <v>160</v>
      </c>
      <c r="J31" s="21">
        <f t="shared" si="3"/>
        <v>51</v>
      </c>
      <c r="K31" s="21">
        <f t="shared" si="3"/>
        <v>20</v>
      </c>
      <c r="L31" s="21">
        <f t="shared" si="3"/>
        <v>272</v>
      </c>
      <c r="M31" s="21">
        <f t="shared" si="3"/>
        <v>32</v>
      </c>
      <c r="N31" s="21">
        <f t="shared" si="3"/>
        <v>6534.3</v>
      </c>
    </row>
    <row r="32" spans="2:14" ht="12" customHeight="1" x14ac:dyDescent="0.2">
      <c r="B32" s="30" t="s">
        <v>40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2:14" ht="12" customHeight="1" x14ac:dyDescent="0.2">
      <c r="B33" s="66" t="s">
        <v>41</v>
      </c>
      <c r="C33" s="17">
        <v>416.4</v>
      </c>
      <c r="D33" s="17">
        <v>267.89999999999998</v>
      </c>
      <c r="E33" s="17">
        <v>0</v>
      </c>
      <c r="F33" s="17">
        <v>29</v>
      </c>
      <c r="G33" s="17">
        <v>4</v>
      </c>
      <c r="H33" s="17">
        <v>49</v>
      </c>
      <c r="I33" s="17">
        <v>77</v>
      </c>
      <c r="J33" s="17">
        <v>16</v>
      </c>
      <c r="K33" s="17">
        <v>9</v>
      </c>
      <c r="L33" s="17">
        <v>1</v>
      </c>
      <c r="M33" s="17">
        <v>6</v>
      </c>
      <c r="N33" s="17">
        <v>875</v>
      </c>
    </row>
    <row r="34" spans="2:14" ht="12" customHeight="1" x14ac:dyDescent="0.2">
      <c r="B34" s="20" t="s">
        <v>21</v>
      </c>
      <c r="C34" s="21">
        <f>SUM(C33)</f>
        <v>416.4</v>
      </c>
      <c r="D34" s="21">
        <f t="shared" ref="D34:M34" si="4">SUM(D33)</f>
        <v>267.89999999999998</v>
      </c>
      <c r="E34" s="21">
        <f t="shared" si="4"/>
        <v>0</v>
      </c>
      <c r="F34" s="21">
        <f t="shared" si="4"/>
        <v>29</v>
      </c>
      <c r="G34" s="21">
        <f t="shared" si="4"/>
        <v>4</v>
      </c>
      <c r="H34" s="21">
        <f t="shared" si="4"/>
        <v>49</v>
      </c>
      <c r="I34" s="21">
        <f t="shared" si="4"/>
        <v>77</v>
      </c>
      <c r="J34" s="21">
        <f t="shared" si="4"/>
        <v>16</v>
      </c>
      <c r="K34" s="21">
        <f t="shared" si="4"/>
        <v>9</v>
      </c>
      <c r="L34" s="21">
        <f t="shared" si="4"/>
        <v>1</v>
      </c>
      <c r="M34" s="21">
        <f t="shared" si="4"/>
        <v>6</v>
      </c>
      <c r="N34" s="21">
        <v>875</v>
      </c>
    </row>
    <row r="35" spans="2:14" ht="12" customHeight="1" x14ac:dyDescent="0.2">
      <c r="B35" s="30" t="s">
        <v>42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ht="12" customHeight="1" x14ac:dyDescent="0.2">
      <c r="B36" s="66" t="s">
        <v>43</v>
      </c>
      <c r="C36" s="17">
        <v>128</v>
      </c>
      <c r="D36" s="17">
        <v>48.3</v>
      </c>
      <c r="E36" s="17">
        <v>142.19999999999999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f>SUM(C36:M36)</f>
        <v>319.5</v>
      </c>
    </row>
    <row r="37" spans="2:14" ht="12" customHeight="1" x14ac:dyDescent="0.2">
      <c r="B37" s="66" t="s">
        <v>44</v>
      </c>
      <c r="C37" s="17">
        <v>47</v>
      </c>
      <c r="D37" s="17">
        <v>304</v>
      </c>
      <c r="E37" s="17">
        <v>3</v>
      </c>
      <c r="F37" s="17">
        <v>1</v>
      </c>
      <c r="G37" s="17">
        <v>3</v>
      </c>
      <c r="H37" s="17">
        <v>2</v>
      </c>
      <c r="I37" s="17">
        <v>26</v>
      </c>
      <c r="J37" s="17">
        <v>0</v>
      </c>
      <c r="K37" s="17">
        <v>7</v>
      </c>
      <c r="L37" s="17">
        <v>1</v>
      </c>
      <c r="M37" s="17">
        <v>0</v>
      </c>
      <c r="N37" s="17">
        <f t="shared" ref="N37:N39" si="5">SUM(C37:M37)</f>
        <v>394</v>
      </c>
    </row>
    <row r="38" spans="2:14" ht="12" customHeight="1" x14ac:dyDescent="0.2">
      <c r="B38" s="66" t="s">
        <v>45</v>
      </c>
      <c r="C38" s="17">
        <v>0</v>
      </c>
      <c r="D38" s="17">
        <v>0</v>
      </c>
      <c r="E38" s="17">
        <v>0</v>
      </c>
      <c r="F38" s="17">
        <v>0</v>
      </c>
      <c r="G38" s="17">
        <v>6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f t="shared" si="5"/>
        <v>6</v>
      </c>
    </row>
    <row r="39" spans="2:14" s="48" customFormat="1" ht="12" customHeight="1" x14ac:dyDescent="0.25">
      <c r="B39" s="66" t="s">
        <v>46</v>
      </c>
      <c r="C39" s="17">
        <v>0</v>
      </c>
      <c r="D39" s="17">
        <v>127</v>
      </c>
      <c r="E39" s="17">
        <v>2</v>
      </c>
      <c r="F39" s="17">
        <v>0</v>
      </c>
      <c r="G39" s="17">
        <v>0</v>
      </c>
      <c r="H39" s="17">
        <v>0</v>
      </c>
      <c r="I39" s="17">
        <v>0</v>
      </c>
      <c r="J39" s="17">
        <v>4</v>
      </c>
      <c r="K39" s="17">
        <v>11</v>
      </c>
      <c r="L39" s="17">
        <v>0</v>
      </c>
      <c r="M39" s="17">
        <v>0</v>
      </c>
      <c r="N39" s="17">
        <f t="shared" si="5"/>
        <v>144</v>
      </c>
    </row>
    <row r="40" spans="2:14" ht="12" customHeight="1" x14ac:dyDescent="0.2">
      <c r="B40" s="20" t="s">
        <v>21</v>
      </c>
      <c r="C40" s="21">
        <f>SUM(C36:C39)</f>
        <v>175</v>
      </c>
      <c r="D40" s="21">
        <f t="shared" ref="D40:N40" si="6">SUM(D36:D39)</f>
        <v>479.3</v>
      </c>
      <c r="E40" s="21">
        <f t="shared" si="6"/>
        <v>147.19999999999999</v>
      </c>
      <c r="F40" s="21">
        <f t="shared" si="6"/>
        <v>1</v>
      </c>
      <c r="G40" s="21">
        <f t="shared" si="6"/>
        <v>9</v>
      </c>
      <c r="H40" s="21">
        <f t="shared" si="6"/>
        <v>2</v>
      </c>
      <c r="I40" s="21">
        <f t="shared" si="6"/>
        <v>26</v>
      </c>
      <c r="J40" s="21">
        <f t="shared" si="6"/>
        <v>4</v>
      </c>
      <c r="K40" s="21">
        <f t="shared" si="6"/>
        <v>19</v>
      </c>
      <c r="L40" s="21">
        <f t="shared" si="6"/>
        <v>1</v>
      </c>
      <c r="M40" s="21">
        <f t="shared" si="6"/>
        <v>0</v>
      </c>
      <c r="N40" s="21">
        <f t="shared" si="6"/>
        <v>863.5</v>
      </c>
    </row>
    <row r="41" spans="2:14" ht="12" customHeight="1" x14ac:dyDescent="0.2">
      <c r="B41" s="30" t="s">
        <v>47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s="74" customFormat="1" ht="12" customHeight="1" x14ac:dyDescent="0.2">
      <c r="B42" s="66" t="s">
        <v>149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f>SUM(C42:M42)</f>
        <v>1</v>
      </c>
    </row>
    <row r="43" spans="2:14" ht="12" customHeight="1" x14ac:dyDescent="0.2">
      <c r="B43" s="66" t="s">
        <v>150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f t="shared" ref="N43:N58" si="7">SUM(C43:M43)</f>
        <v>1</v>
      </c>
    </row>
    <row r="44" spans="2:14" ht="12" customHeight="1" x14ac:dyDescent="0.2">
      <c r="B44" s="66" t="s">
        <v>151</v>
      </c>
      <c r="C44" s="17">
        <v>1</v>
      </c>
      <c r="D44" s="17">
        <v>2</v>
      </c>
      <c r="E44" s="17">
        <v>0</v>
      </c>
      <c r="F44" s="17">
        <v>0</v>
      </c>
      <c r="G44" s="17">
        <v>0</v>
      </c>
      <c r="H44" s="17">
        <v>1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f t="shared" si="7"/>
        <v>4</v>
      </c>
    </row>
    <row r="45" spans="2:14" ht="12" customHeight="1" x14ac:dyDescent="0.2">
      <c r="B45" s="66" t="s">
        <v>152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1</v>
      </c>
      <c r="J45" s="17">
        <v>18</v>
      </c>
      <c r="K45" s="17">
        <v>0</v>
      </c>
      <c r="L45" s="17">
        <v>0</v>
      </c>
      <c r="M45" s="17">
        <v>0</v>
      </c>
      <c r="N45" s="17">
        <f t="shared" si="7"/>
        <v>19</v>
      </c>
    </row>
    <row r="46" spans="2:14" ht="12" customHeight="1" x14ac:dyDescent="0.2">
      <c r="B46" s="66" t="s">
        <v>153</v>
      </c>
      <c r="C46" s="17">
        <v>7.5</v>
      </c>
      <c r="D46" s="17">
        <v>6</v>
      </c>
      <c r="E46" s="17">
        <v>1</v>
      </c>
      <c r="F46" s="17">
        <v>5.5</v>
      </c>
      <c r="G46" s="17">
        <v>6.5</v>
      </c>
      <c r="H46" s="17">
        <v>0.5</v>
      </c>
      <c r="I46" s="17">
        <v>4</v>
      </c>
      <c r="J46" s="17">
        <v>0</v>
      </c>
      <c r="K46" s="17">
        <v>0</v>
      </c>
      <c r="L46" s="17">
        <v>0</v>
      </c>
      <c r="M46" s="17">
        <v>0</v>
      </c>
      <c r="N46" s="17">
        <f t="shared" si="7"/>
        <v>31</v>
      </c>
    </row>
    <row r="47" spans="2:14" ht="12" customHeight="1" x14ac:dyDescent="0.2">
      <c r="B47" s="66" t="s">
        <v>154</v>
      </c>
      <c r="C47" s="17">
        <v>1</v>
      </c>
      <c r="D47" s="17">
        <v>0</v>
      </c>
      <c r="E47" s="17">
        <v>0</v>
      </c>
      <c r="F47" s="17">
        <v>10</v>
      </c>
      <c r="G47" s="17">
        <v>1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f t="shared" si="7"/>
        <v>12</v>
      </c>
    </row>
    <row r="48" spans="2:14" s="74" customFormat="1" ht="12" customHeight="1" x14ac:dyDescent="0.2">
      <c r="B48" s="66" t="s">
        <v>155</v>
      </c>
      <c r="C48" s="17">
        <v>9.6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f t="shared" si="7"/>
        <v>9.6</v>
      </c>
    </row>
    <row r="49" spans="2:14" ht="12" customHeight="1" x14ac:dyDescent="0.2">
      <c r="B49" s="66" t="s">
        <v>156</v>
      </c>
      <c r="C49" s="17">
        <v>270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f t="shared" si="7"/>
        <v>270</v>
      </c>
    </row>
    <row r="50" spans="2:14" ht="12" customHeight="1" x14ac:dyDescent="0.2">
      <c r="B50" s="66" t="s">
        <v>157</v>
      </c>
      <c r="C50" s="17">
        <v>12.5</v>
      </c>
      <c r="D50" s="17">
        <v>4.7</v>
      </c>
      <c r="E50" s="17">
        <v>1.5</v>
      </c>
      <c r="F50" s="17">
        <v>4</v>
      </c>
      <c r="G50" s="17">
        <v>2</v>
      </c>
      <c r="H50" s="17">
        <v>0</v>
      </c>
      <c r="I50" s="17">
        <v>2</v>
      </c>
      <c r="J50" s="17">
        <v>0</v>
      </c>
      <c r="K50" s="17">
        <v>0</v>
      </c>
      <c r="L50" s="17">
        <v>0</v>
      </c>
      <c r="M50" s="17">
        <v>0</v>
      </c>
      <c r="N50" s="17">
        <f t="shared" si="7"/>
        <v>26.7</v>
      </c>
    </row>
    <row r="51" spans="2:14" ht="12" customHeight="1" x14ac:dyDescent="0.2">
      <c r="B51" s="66" t="s">
        <v>158</v>
      </c>
      <c r="C51" s="17">
        <v>4</v>
      </c>
      <c r="D51" s="17">
        <v>0</v>
      </c>
      <c r="E51" s="17">
        <v>0</v>
      </c>
      <c r="F51" s="17">
        <v>0</v>
      </c>
      <c r="G51" s="17">
        <v>1</v>
      </c>
      <c r="H51" s="17">
        <v>0</v>
      </c>
      <c r="I51" s="17">
        <v>19</v>
      </c>
      <c r="J51" s="17">
        <v>2</v>
      </c>
      <c r="K51" s="17">
        <v>0</v>
      </c>
      <c r="L51" s="17">
        <v>0</v>
      </c>
      <c r="M51" s="17">
        <v>0</v>
      </c>
      <c r="N51" s="17">
        <f t="shared" si="7"/>
        <v>26</v>
      </c>
    </row>
    <row r="52" spans="2:14" ht="12" customHeight="1" x14ac:dyDescent="0.2">
      <c r="B52" s="66" t="s">
        <v>159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f t="shared" si="7"/>
        <v>0</v>
      </c>
    </row>
    <row r="53" spans="2:14" ht="12" customHeight="1" x14ac:dyDescent="0.2">
      <c r="B53" s="66" t="s">
        <v>160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14</v>
      </c>
      <c r="I53" s="17">
        <v>0</v>
      </c>
      <c r="J53" s="17">
        <v>123</v>
      </c>
      <c r="K53" s="17">
        <v>0</v>
      </c>
      <c r="L53" s="17">
        <v>0</v>
      </c>
      <c r="M53" s="17">
        <v>0</v>
      </c>
      <c r="N53" s="17">
        <f t="shared" si="7"/>
        <v>137</v>
      </c>
    </row>
    <row r="54" spans="2:14" ht="12" customHeight="1" x14ac:dyDescent="0.2">
      <c r="B54" s="66" t="s">
        <v>161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f t="shared" si="7"/>
        <v>0</v>
      </c>
    </row>
    <row r="55" spans="2:14" ht="12" customHeight="1" x14ac:dyDescent="0.2">
      <c r="B55" s="66" t="s">
        <v>162</v>
      </c>
      <c r="C55" s="17">
        <v>0</v>
      </c>
      <c r="D55" s="17">
        <v>2</v>
      </c>
      <c r="E55" s="17">
        <v>0</v>
      </c>
      <c r="F55" s="17">
        <v>0</v>
      </c>
      <c r="G55" s="17">
        <v>0</v>
      </c>
      <c r="H55" s="17">
        <v>3</v>
      </c>
      <c r="I55" s="17">
        <v>12</v>
      </c>
      <c r="J55" s="17">
        <v>1</v>
      </c>
      <c r="K55" s="17">
        <v>0</v>
      </c>
      <c r="L55" s="17">
        <v>0</v>
      </c>
      <c r="M55" s="17">
        <v>0</v>
      </c>
      <c r="N55" s="17">
        <f t="shared" si="7"/>
        <v>18</v>
      </c>
    </row>
    <row r="56" spans="2:14" ht="12" customHeight="1" x14ac:dyDescent="0.2">
      <c r="B56" s="66" t="s">
        <v>163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f t="shared" si="7"/>
        <v>0</v>
      </c>
    </row>
    <row r="57" spans="2:14" ht="12" customHeight="1" x14ac:dyDescent="0.2">
      <c r="B57" s="66" t="s">
        <v>164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f t="shared" si="7"/>
        <v>0</v>
      </c>
    </row>
    <row r="58" spans="2:14" ht="12" customHeight="1" x14ac:dyDescent="0.2">
      <c r="B58" s="66" t="s">
        <v>165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f t="shared" si="7"/>
        <v>0</v>
      </c>
    </row>
    <row r="59" spans="2:14" ht="12" customHeight="1" x14ac:dyDescent="0.2">
      <c r="B59" s="20" t="s">
        <v>21</v>
      </c>
      <c r="C59" s="21">
        <f t="shared" ref="C59:N59" si="8">SUM(C42:C58)</f>
        <v>305.60000000000002</v>
      </c>
      <c r="D59" s="21">
        <f t="shared" si="8"/>
        <v>14.7</v>
      </c>
      <c r="E59" s="21">
        <f t="shared" si="8"/>
        <v>2.5</v>
      </c>
      <c r="F59" s="21">
        <f t="shared" si="8"/>
        <v>19.5</v>
      </c>
      <c r="G59" s="21">
        <f t="shared" si="8"/>
        <v>10.5</v>
      </c>
      <c r="H59" s="21">
        <f t="shared" si="8"/>
        <v>18.5</v>
      </c>
      <c r="I59" s="21">
        <f t="shared" si="8"/>
        <v>38</v>
      </c>
      <c r="J59" s="21">
        <f t="shared" si="8"/>
        <v>144</v>
      </c>
      <c r="K59" s="21">
        <f t="shared" si="8"/>
        <v>0</v>
      </c>
      <c r="L59" s="21">
        <f t="shared" si="8"/>
        <v>0</v>
      </c>
      <c r="M59" s="21">
        <f t="shared" si="8"/>
        <v>2</v>
      </c>
      <c r="N59" s="21">
        <f t="shared" si="8"/>
        <v>555.29999999999995</v>
      </c>
    </row>
    <row r="60" spans="2:14" s="74" customFormat="1" ht="14.25" customHeight="1" x14ac:dyDescent="0.2">
      <c r="B60" s="30" t="s">
        <v>76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s="74" customFormat="1" ht="12" customHeight="1" x14ac:dyDescent="0.2">
      <c r="B61" s="66" t="s">
        <v>77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</v>
      </c>
      <c r="I61" s="17">
        <v>16</v>
      </c>
      <c r="J61" s="17">
        <v>1</v>
      </c>
      <c r="K61" s="17">
        <v>2</v>
      </c>
      <c r="L61" s="17">
        <v>0</v>
      </c>
      <c r="M61" s="17">
        <v>0</v>
      </c>
      <c r="N61" s="17">
        <f>SUM(C61:M61)</f>
        <v>20</v>
      </c>
    </row>
    <row r="62" spans="2:14" ht="12" customHeight="1" x14ac:dyDescent="0.2">
      <c r="B62" s="66" t="s">
        <v>78</v>
      </c>
      <c r="C62" s="17">
        <v>0</v>
      </c>
      <c r="D62" s="17">
        <v>0</v>
      </c>
      <c r="E62" s="17">
        <v>0</v>
      </c>
      <c r="F62" s="17">
        <v>2</v>
      </c>
      <c r="G62" s="17">
        <v>6</v>
      </c>
      <c r="H62" s="17">
        <v>2</v>
      </c>
      <c r="I62" s="17">
        <v>96</v>
      </c>
      <c r="J62" s="17">
        <v>166</v>
      </c>
      <c r="K62" s="17">
        <v>27</v>
      </c>
      <c r="L62" s="17">
        <v>0</v>
      </c>
      <c r="M62" s="17">
        <v>3</v>
      </c>
      <c r="N62" s="17">
        <f t="shared" ref="N62:N64" si="9">SUM(C62:M62)</f>
        <v>302</v>
      </c>
    </row>
    <row r="63" spans="2:14" ht="11.25" customHeight="1" x14ac:dyDescent="0.2">
      <c r="B63" s="66" t="s">
        <v>79</v>
      </c>
      <c r="C63" s="17">
        <v>80</v>
      </c>
      <c r="D63" s="17">
        <v>14</v>
      </c>
      <c r="E63" s="17">
        <v>8</v>
      </c>
      <c r="F63" s="17">
        <v>3.2</v>
      </c>
      <c r="G63" s="17">
        <v>23.6</v>
      </c>
      <c r="H63" s="17">
        <v>24</v>
      </c>
      <c r="I63" s="17">
        <v>41</v>
      </c>
      <c r="J63" s="17">
        <v>58</v>
      </c>
      <c r="K63" s="17">
        <v>1</v>
      </c>
      <c r="L63" s="17">
        <v>2</v>
      </c>
      <c r="M63" s="17">
        <v>1</v>
      </c>
      <c r="N63" s="17">
        <f t="shared" si="9"/>
        <v>255.8</v>
      </c>
    </row>
    <row r="64" spans="2:14" ht="12" customHeight="1" x14ac:dyDescent="0.2">
      <c r="B64" s="66" t="s">
        <v>80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0.3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f t="shared" si="9"/>
        <v>0.3</v>
      </c>
    </row>
    <row r="65" spans="2:14" s="75" customFormat="1" ht="11.25" customHeight="1" x14ac:dyDescent="0.2">
      <c r="B65" s="20" t="s">
        <v>21</v>
      </c>
      <c r="C65" s="21">
        <f>SUM(C61:C64)</f>
        <v>80</v>
      </c>
      <c r="D65" s="21">
        <f t="shared" ref="D65:N65" si="10">SUM(D61:D64)</f>
        <v>14</v>
      </c>
      <c r="E65" s="21">
        <f t="shared" si="10"/>
        <v>8</v>
      </c>
      <c r="F65" s="21">
        <f t="shared" si="10"/>
        <v>5.2</v>
      </c>
      <c r="G65" s="21">
        <f t="shared" si="10"/>
        <v>29.6</v>
      </c>
      <c r="H65" s="21">
        <f t="shared" si="10"/>
        <v>27.3</v>
      </c>
      <c r="I65" s="21">
        <f t="shared" si="10"/>
        <v>153</v>
      </c>
      <c r="J65" s="21">
        <f t="shared" si="10"/>
        <v>225</v>
      </c>
      <c r="K65" s="21">
        <f t="shared" si="10"/>
        <v>30</v>
      </c>
      <c r="L65" s="21">
        <f t="shared" si="10"/>
        <v>2</v>
      </c>
      <c r="M65" s="21">
        <f t="shared" si="10"/>
        <v>4</v>
      </c>
      <c r="N65" s="21">
        <f t="shared" si="10"/>
        <v>578.09999999999991</v>
      </c>
    </row>
    <row r="66" spans="2:14" s="74" customFormat="1" ht="12" customHeight="1" x14ac:dyDescent="0.2">
      <c r="B66" s="30" t="s">
        <v>81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ht="12" customHeight="1" x14ac:dyDescent="0.2">
      <c r="B67" s="66" t="s">
        <v>82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80</v>
      </c>
      <c r="J67" s="17">
        <v>252</v>
      </c>
      <c r="K67" s="17">
        <v>16</v>
      </c>
      <c r="L67" s="17">
        <v>0</v>
      </c>
      <c r="M67" s="17">
        <v>7</v>
      </c>
      <c r="N67" s="17">
        <f>SUM(C67:M67)</f>
        <v>355</v>
      </c>
    </row>
    <row r="68" spans="2:14" ht="12" customHeight="1" x14ac:dyDescent="0.2">
      <c r="B68" s="66" t="s">
        <v>83</v>
      </c>
      <c r="C68" s="17">
        <v>0</v>
      </c>
      <c r="D68" s="17">
        <v>0</v>
      </c>
      <c r="E68" s="17">
        <v>0</v>
      </c>
      <c r="F68" s="17">
        <v>0</v>
      </c>
      <c r="G68" s="17">
        <v>3</v>
      </c>
      <c r="H68" s="17">
        <v>0</v>
      </c>
      <c r="I68" s="17">
        <v>0</v>
      </c>
      <c r="J68" s="17">
        <v>21</v>
      </c>
      <c r="K68" s="17">
        <v>61</v>
      </c>
      <c r="L68" s="17">
        <v>1</v>
      </c>
      <c r="M68" s="17">
        <v>0</v>
      </c>
      <c r="N68" s="17">
        <f t="shared" ref="N68:N69" si="11">SUM(C68:M68)</f>
        <v>86</v>
      </c>
    </row>
    <row r="69" spans="2:14" ht="12" customHeight="1" x14ac:dyDescent="0.2">
      <c r="B69" s="66" t="s">
        <v>84</v>
      </c>
      <c r="C69" s="17">
        <v>0</v>
      </c>
      <c r="D69" s="17">
        <v>0</v>
      </c>
      <c r="E69" s="17">
        <v>0</v>
      </c>
      <c r="F69" s="17">
        <v>3</v>
      </c>
      <c r="G69" s="17">
        <v>0</v>
      </c>
      <c r="H69" s="17">
        <v>1</v>
      </c>
      <c r="I69" s="17">
        <v>11</v>
      </c>
      <c r="J69" s="17">
        <v>28</v>
      </c>
      <c r="K69" s="17">
        <v>0</v>
      </c>
      <c r="L69" s="17">
        <v>0</v>
      </c>
      <c r="M69" s="17">
        <v>0</v>
      </c>
      <c r="N69" s="17">
        <f t="shared" si="11"/>
        <v>43</v>
      </c>
    </row>
    <row r="70" spans="2:14" ht="12" customHeight="1" x14ac:dyDescent="0.2">
      <c r="B70" s="20" t="s">
        <v>21</v>
      </c>
      <c r="C70" s="21">
        <f>SUM(C67:C69)</f>
        <v>0</v>
      </c>
      <c r="D70" s="21">
        <f t="shared" ref="D70:N70" si="12">SUM(D67:D69)</f>
        <v>0</v>
      </c>
      <c r="E70" s="21">
        <f t="shared" si="12"/>
        <v>0</v>
      </c>
      <c r="F70" s="21">
        <f t="shared" si="12"/>
        <v>3</v>
      </c>
      <c r="G70" s="21">
        <f t="shared" si="12"/>
        <v>3</v>
      </c>
      <c r="H70" s="21">
        <f t="shared" si="12"/>
        <v>1</v>
      </c>
      <c r="I70" s="21">
        <f t="shared" si="12"/>
        <v>91</v>
      </c>
      <c r="J70" s="21">
        <f t="shared" si="12"/>
        <v>301</v>
      </c>
      <c r="K70" s="21">
        <f t="shared" si="12"/>
        <v>77</v>
      </c>
      <c r="L70" s="21">
        <f t="shared" si="12"/>
        <v>1</v>
      </c>
      <c r="M70" s="21">
        <f t="shared" si="12"/>
        <v>7</v>
      </c>
      <c r="N70" s="21">
        <f t="shared" si="12"/>
        <v>484</v>
      </c>
    </row>
    <row r="71" spans="2:14" ht="12" customHeight="1" x14ac:dyDescent="0.2">
      <c r="B71" s="30" t="s">
        <v>85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s="74" customFormat="1" ht="12" customHeight="1" x14ac:dyDescent="0.2">
      <c r="B72" s="66" t="s">
        <v>86</v>
      </c>
      <c r="C72" s="17">
        <v>0</v>
      </c>
      <c r="D72" s="17">
        <v>0</v>
      </c>
      <c r="E72" s="17">
        <v>14</v>
      </c>
      <c r="F72" s="17">
        <v>0</v>
      </c>
      <c r="G72" s="17">
        <v>0</v>
      </c>
      <c r="H72" s="17">
        <v>1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f>SUM(C72:M72)</f>
        <v>15</v>
      </c>
    </row>
    <row r="73" spans="2:14" ht="12" customHeight="1" x14ac:dyDescent="0.2">
      <c r="B73" s="66" t="s">
        <v>87</v>
      </c>
      <c r="C73" s="17">
        <v>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f t="shared" ref="N73:N79" si="13">SUM(C73:M73)</f>
        <v>6</v>
      </c>
    </row>
    <row r="74" spans="2:14" ht="12" customHeight="1" x14ac:dyDescent="0.2">
      <c r="B74" s="66" t="s">
        <v>88</v>
      </c>
      <c r="C74" s="17">
        <v>0</v>
      </c>
      <c r="D74" s="17">
        <v>0</v>
      </c>
      <c r="E74" s="17">
        <v>0</v>
      </c>
      <c r="F74" s="17">
        <v>15</v>
      </c>
      <c r="G74" s="17">
        <v>21</v>
      </c>
      <c r="H74" s="17">
        <v>3</v>
      </c>
      <c r="I74" s="17">
        <v>0</v>
      </c>
      <c r="J74" s="17">
        <v>0</v>
      </c>
      <c r="K74" s="17">
        <v>0</v>
      </c>
      <c r="L74" s="17">
        <v>0</v>
      </c>
      <c r="M74" s="17">
        <v>10</v>
      </c>
      <c r="N74" s="17">
        <f t="shared" si="13"/>
        <v>49</v>
      </c>
    </row>
    <row r="75" spans="2:14" ht="12" customHeight="1" x14ac:dyDescent="0.2">
      <c r="B75" s="66" t="s">
        <v>89</v>
      </c>
      <c r="C75" s="17">
        <v>0</v>
      </c>
      <c r="D75" s="17">
        <v>0</v>
      </c>
      <c r="E75" s="17">
        <v>2</v>
      </c>
      <c r="F75" s="17">
        <v>0</v>
      </c>
      <c r="G75" s="17">
        <v>0</v>
      </c>
      <c r="H75" s="17">
        <v>2</v>
      </c>
      <c r="I75" s="17">
        <v>5</v>
      </c>
      <c r="J75" s="17">
        <v>0</v>
      </c>
      <c r="K75" s="17">
        <v>0</v>
      </c>
      <c r="L75" s="17">
        <v>0</v>
      </c>
      <c r="M75" s="17">
        <v>0</v>
      </c>
      <c r="N75" s="17">
        <f t="shared" si="13"/>
        <v>9</v>
      </c>
    </row>
    <row r="76" spans="2:14" ht="12" customHeight="1" x14ac:dyDescent="0.2">
      <c r="B76" s="66" t="s">
        <v>90</v>
      </c>
      <c r="C76" s="17">
        <v>0</v>
      </c>
      <c r="D76" s="17">
        <v>0</v>
      </c>
      <c r="E76" s="17">
        <v>0</v>
      </c>
      <c r="F76" s="17">
        <v>0</v>
      </c>
      <c r="G76" s="17">
        <v>12</v>
      </c>
      <c r="H76" s="17">
        <v>0</v>
      </c>
      <c r="I76" s="17">
        <v>3</v>
      </c>
      <c r="J76" s="17">
        <v>0</v>
      </c>
      <c r="K76" s="17">
        <v>0</v>
      </c>
      <c r="L76" s="17">
        <v>0</v>
      </c>
      <c r="M76" s="17">
        <v>0</v>
      </c>
      <c r="N76" s="17">
        <f t="shared" si="13"/>
        <v>15</v>
      </c>
    </row>
    <row r="77" spans="2:14" s="74" customFormat="1" ht="12" customHeight="1" x14ac:dyDescent="0.2">
      <c r="B77" s="66" t="s">
        <v>91</v>
      </c>
      <c r="C77" s="17">
        <v>0</v>
      </c>
      <c r="D77" s="17">
        <v>0</v>
      </c>
      <c r="E77" s="17">
        <v>3</v>
      </c>
      <c r="F77" s="17">
        <v>0</v>
      </c>
      <c r="G77" s="17">
        <v>10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f t="shared" si="13"/>
        <v>13</v>
      </c>
    </row>
    <row r="78" spans="2:14" ht="12" customHeight="1" x14ac:dyDescent="0.2">
      <c r="B78" s="66" t="s">
        <v>92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f t="shared" si="13"/>
        <v>0</v>
      </c>
    </row>
    <row r="79" spans="2:14" ht="12" customHeight="1" x14ac:dyDescent="0.2">
      <c r="B79" s="66" t="s">
        <v>93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2</v>
      </c>
      <c r="J79" s="17">
        <v>0</v>
      </c>
      <c r="K79" s="17">
        <v>0</v>
      </c>
      <c r="L79" s="17">
        <v>0</v>
      </c>
      <c r="M79" s="17">
        <v>0</v>
      </c>
      <c r="N79" s="17">
        <f t="shared" si="13"/>
        <v>2</v>
      </c>
    </row>
    <row r="80" spans="2:14" ht="12" customHeight="1" x14ac:dyDescent="0.2">
      <c r="B80" s="20" t="s">
        <v>21</v>
      </c>
      <c r="C80" s="21">
        <f>SUM(C72:C79)</f>
        <v>6</v>
      </c>
      <c r="D80" s="21">
        <f t="shared" ref="D80:N80" si="14">SUM(D72:D79)</f>
        <v>0</v>
      </c>
      <c r="E80" s="21">
        <f t="shared" si="14"/>
        <v>19</v>
      </c>
      <c r="F80" s="21">
        <f t="shared" si="14"/>
        <v>15</v>
      </c>
      <c r="G80" s="21">
        <f t="shared" si="14"/>
        <v>43</v>
      </c>
      <c r="H80" s="21">
        <f t="shared" si="14"/>
        <v>6</v>
      </c>
      <c r="I80" s="21">
        <f t="shared" si="14"/>
        <v>10</v>
      </c>
      <c r="J80" s="21">
        <f t="shared" si="14"/>
        <v>0</v>
      </c>
      <c r="K80" s="21">
        <f t="shared" si="14"/>
        <v>0</v>
      </c>
      <c r="L80" s="21">
        <f t="shared" si="14"/>
        <v>0</v>
      </c>
      <c r="M80" s="21">
        <f t="shared" si="14"/>
        <v>10</v>
      </c>
      <c r="N80" s="21">
        <f t="shared" si="14"/>
        <v>109</v>
      </c>
    </row>
    <row r="81" spans="2:14" ht="12" customHeight="1" x14ac:dyDescent="0.2">
      <c r="B81" s="30" t="s">
        <v>94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2" customHeight="1" x14ac:dyDescent="0.2">
      <c r="B82" s="66" t="s">
        <v>95</v>
      </c>
      <c r="C82" s="17">
        <v>25</v>
      </c>
      <c r="D82" s="17">
        <v>20</v>
      </c>
      <c r="E82" s="17">
        <v>5</v>
      </c>
      <c r="F82" s="17">
        <v>0</v>
      </c>
      <c r="G82" s="17">
        <v>0</v>
      </c>
      <c r="H82" s="17">
        <v>48</v>
      </c>
      <c r="I82" s="17">
        <v>23</v>
      </c>
      <c r="J82" s="17">
        <v>10</v>
      </c>
      <c r="K82" s="17">
        <v>1</v>
      </c>
      <c r="L82" s="17">
        <v>0</v>
      </c>
      <c r="M82" s="17">
        <v>1</v>
      </c>
      <c r="N82" s="17">
        <f>SUM(C82:M82)</f>
        <v>133</v>
      </c>
    </row>
    <row r="83" spans="2:14" ht="12" customHeight="1" x14ac:dyDescent="0.2">
      <c r="B83" s="66" t="s">
        <v>96</v>
      </c>
      <c r="C83" s="17">
        <v>0</v>
      </c>
      <c r="D83" s="17">
        <v>0</v>
      </c>
      <c r="E83" s="17">
        <v>0</v>
      </c>
      <c r="F83" s="17">
        <v>0</v>
      </c>
      <c r="G83" s="17">
        <v>11</v>
      </c>
      <c r="H83" s="17">
        <v>23</v>
      </c>
      <c r="I83" s="17">
        <v>28</v>
      </c>
      <c r="J83" s="17">
        <v>9</v>
      </c>
      <c r="K83" s="17">
        <v>1</v>
      </c>
      <c r="L83" s="17">
        <v>0</v>
      </c>
      <c r="M83" s="17">
        <v>0</v>
      </c>
      <c r="N83" s="17">
        <f t="shared" ref="N83:N89" si="15">SUM(C83:M83)</f>
        <v>72</v>
      </c>
    </row>
    <row r="84" spans="2:14" ht="12" customHeight="1" x14ac:dyDescent="0.2">
      <c r="B84" s="66" t="s">
        <v>97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f t="shared" si="15"/>
        <v>0</v>
      </c>
    </row>
    <row r="85" spans="2:14" ht="12" customHeight="1" x14ac:dyDescent="0.2">
      <c r="B85" s="66" t="s">
        <v>98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0</v>
      </c>
      <c r="I85" s="17">
        <v>9</v>
      </c>
      <c r="J85" s="17">
        <v>21</v>
      </c>
      <c r="K85" s="17">
        <v>0</v>
      </c>
      <c r="L85" s="17">
        <v>0</v>
      </c>
      <c r="M85" s="17">
        <v>0</v>
      </c>
      <c r="N85" s="17">
        <f t="shared" si="15"/>
        <v>31</v>
      </c>
    </row>
    <row r="86" spans="2:14" ht="12" customHeight="1" x14ac:dyDescent="0.2">
      <c r="B86" s="66" t="s">
        <v>99</v>
      </c>
      <c r="C86" s="17">
        <v>32</v>
      </c>
      <c r="D86" s="17">
        <v>57</v>
      </c>
      <c r="E86" s="17">
        <v>5</v>
      </c>
      <c r="F86" s="17">
        <v>749</v>
      </c>
      <c r="G86" s="17">
        <v>5</v>
      </c>
      <c r="H86" s="17">
        <v>13</v>
      </c>
      <c r="I86" s="17">
        <v>180</v>
      </c>
      <c r="J86" s="17">
        <v>34</v>
      </c>
      <c r="K86" s="17">
        <v>9</v>
      </c>
      <c r="L86" s="17">
        <v>0</v>
      </c>
      <c r="M86" s="17">
        <v>8</v>
      </c>
      <c r="N86" s="17">
        <f t="shared" si="15"/>
        <v>1092</v>
      </c>
    </row>
    <row r="87" spans="2:14" s="74" customFormat="1" ht="12" customHeight="1" x14ac:dyDescent="0.2">
      <c r="B87" s="66" t="s">
        <v>100</v>
      </c>
      <c r="C87" s="17">
        <v>0</v>
      </c>
      <c r="D87" s="17">
        <v>97</v>
      </c>
      <c r="E87" s="17">
        <v>0</v>
      </c>
      <c r="F87" s="17">
        <v>573</v>
      </c>
      <c r="G87" s="17">
        <v>0</v>
      </c>
      <c r="H87" s="17">
        <v>35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f t="shared" si="15"/>
        <v>705</v>
      </c>
    </row>
    <row r="88" spans="2:14" ht="12" customHeight="1" x14ac:dyDescent="0.2">
      <c r="B88" s="66" t="s">
        <v>101</v>
      </c>
      <c r="C88" s="17">
        <v>2131</v>
      </c>
      <c r="D88" s="17">
        <v>1171</v>
      </c>
      <c r="E88" s="17">
        <v>1337</v>
      </c>
      <c r="F88" s="17">
        <v>3796</v>
      </c>
      <c r="G88" s="17">
        <v>1361</v>
      </c>
      <c r="H88" s="17">
        <v>676</v>
      </c>
      <c r="I88" s="17">
        <v>43</v>
      </c>
      <c r="J88" s="17">
        <v>29</v>
      </c>
      <c r="K88" s="17">
        <v>16</v>
      </c>
      <c r="L88" s="17">
        <v>0</v>
      </c>
      <c r="M88" s="17">
        <v>1</v>
      </c>
      <c r="N88" s="17">
        <f t="shared" si="15"/>
        <v>10561</v>
      </c>
    </row>
    <row r="89" spans="2:14" ht="12" customHeight="1" x14ac:dyDescent="0.2">
      <c r="B89" s="66" t="s">
        <v>102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f t="shared" si="15"/>
        <v>0</v>
      </c>
    </row>
    <row r="90" spans="2:14" ht="12" customHeight="1" x14ac:dyDescent="0.2">
      <c r="B90" s="20" t="s">
        <v>21</v>
      </c>
      <c r="C90" s="21">
        <f>SUM(C82:C89)</f>
        <v>2188</v>
      </c>
      <c r="D90" s="21">
        <f t="shared" ref="D90:M90" si="16">SUM(D82:D89)</f>
        <v>1345</v>
      </c>
      <c r="E90" s="21">
        <f t="shared" si="16"/>
        <v>1347</v>
      </c>
      <c r="F90" s="21">
        <f t="shared" si="16"/>
        <v>5118</v>
      </c>
      <c r="G90" s="21">
        <f t="shared" si="16"/>
        <v>1378</v>
      </c>
      <c r="H90" s="21">
        <f t="shared" si="16"/>
        <v>795</v>
      </c>
      <c r="I90" s="21">
        <f t="shared" si="16"/>
        <v>283</v>
      </c>
      <c r="J90" s="21">
        <f t="shared" si="16"/>
        <v>103</v>
      </c>
      <c r="K90" s="21">
        <f t="shared" si="16"/>
        <v>27</v>
      </c>
      <c r="L90" s="21">
        <f t="shared" si="16"/>
        <v>0</v>
      </c>
      <c r="M90" s="21">
        <f t="shared" si="16"/>
        <v>10</v>
      </c>
      <c r="N90" s="21">
        <f>SUM(N82:N89)</f>
        <v>12594</v>
      </c>
    </row>
    <row r="91" spans="2:14" ht="12" customHeight="1" x14ac:dyDescent="0.2">
      <c r="B91" s="2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ht="12" customHeight="1" x14ac:dyDescent="0.2">
      <c r="B92" s="26" t="s">
        <v>65</v>
      </c>
      <c r="C92" s="21">
        <v>3938.3</v>
      </c>
      <c r="D92" s="21">
        <v>1645.9</v>
      </c>
      <c r="E92" s="21">
        <v>982.7</v>
      </c>
      <c r="F92" s="21">
        <v>825.5</v>
      </c>
      <c r="G92" s="21">
        <v>550.5</v>
      </c>
      <c r="H92" s="21">
        <v>348.9</v>
      </c>
      <c r="I92" s="21">
        <v>406.7</v>
      </c>
      <c r="J92" s="21">
        <v>325</v>
      </c>
      <c r="K92" s="21">
        <v>69</v>
      </c>
      <c r="L92" s="21">
        <v>278</v>
      </c>
      <c r="M92" s="21">
        <v>46</v>
      </c>
      <c r="N92" s="21">
        <v>9417</v>
      </c>
    </row>
    <row r="93" spans="2:14" ht="12" customHeight="1" x14ac:dyDescent="0.2">
      <c r="B93" s="26" t="s">
        <v>103</v>
      </c>
      <c r="C93" s="21">
        <f>C65+C70+C80+C90</f>
        <v>2274</v>
      </c>
      <c r="D93" s="21">
        <f t="shared" ref="D93:M93" si="17">D65+D70+D80+D90</f>
        <v>1359</v>
      </c>
      <c r="E93" s="21">
        <f t="shared" si="17"/>
        <v>1374</v>
      </c>
      <c r="F93" s="21">
        <f t="shared" si="17"/>
        <v>5141.2</v>
      </c>
      <c r="G93" s="21">
        <f t="shared" si="17"/>
        <v>1453.6</v>
      </c>
      <c r="H93" s="21">
        <f t="shared" si="17"/>
        <v>829.3</v>
      </c>
      <c r="I93" s="21">
        <f t="shared" si="17"/>
        <v>537</v>
      </c>
      <c r="J93" s="21">
        <f t="shared" si="17"/>
        <v>629</v>
      </c>
      <c r="K93" s="21">
        <f t="shared" si="17"/>
        <v>134</v>
      </c>
      <c r="L93" s="21">
        <f t="shared" si="17"/>
        <v>3</v>
      </c>
      <c r="M93" s="21">
        <f t="shared" si="17"/>
        <v>31</v>
      </c>
      <c r="N93" s="21">
        <f>N65+N70+N80+N90</f>
        <v>13765.1</v>
      </c>
    </row>
    <row r="94" spans="2:14" ht="12" customHeight="1" x14ac:dyDescent="0.2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ht="12" customHeight="1" x14ac:dyDescent="0.2">
      <c r="B95" s="26" t="s">
        <v>114</v>
      </c>
      <c r="C95" s="21">
        <f>C92+C93</f>
        <v>6212.3</v>
      </c>
      <c r="D95" s="21">
        <f>D92+D93</f>
        <v>3004.9</v>
      </c>
      <c r="E95" s="21">
        <f>E92+E93</f>
        <v>2356.6999999999998</v>
      </c>
      <c r="F95" s="21">
        <f>F92+F93</f>
        <v>5966.7</v>
      </c>
      <c r="G95" s="21">
        <f>G92+G93</f>
        <v>2004.1</v>
      </c>
      <c r="H95" s="21">
        <f>H92+H93</f>
        <v>1178.1999999999998</v>
      </c>
      <c r="I95" s="21">
        <f>I92+I93</f>
        <v>943.7</v>
      </c>
      <c r="J95" s="21">
        <f>J92+J93</f>
        <v>954</v>
      </c>
      <c r="K95" s="21">
        <f>K92+K93</f>
        <v>203</v>
      </c>
      <c r="L95" s="21">
        <f>L92+L93</f>
        <v>281</v>
      </c>
      <c r="M95" s="21">
        <f>M92+M93</f>
        <v>77</v>
      </c>
      <c r="N95" s="21">
        <f>SUM(C95:M95)</f>
        <v>23181.600000000002</v>
      </c>
    </row>
    <row r="96" spans="2:14" s="74" customFormat="1" x14ac:dyDescent="0.2">
      <c r="B96" s="30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2:14" ht="14.25" customHeight="1" x14ac:dyDescent="0.2">
      <c r="B97" s="54" t="s">
        <v>125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2:14" ht="14.25" customHeight="1" x14ac:dyDescent="0.2">
      <c r="B98" s="62" t="s">
        <v>126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2:14" ht="14.25" customHeight="1" x14ac:dyDescent="0.2">
      <c r="B99" s="62" t="s">
        <v>181</v>
      </c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2:14" ht="14.25" customHeight="1" x14ac:dyDescent="0.2">
      <c r="B100" s="54" t="s">
        <v>128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2:14" ht="14.25" customHeight="1" x14ac:dyDescent="0.2">
      <c r="B101" s="62" t="s">
        <v>129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</sheetData>
  <printOptions horizontalCentered="1"/>
  <pageMargins left="0.51181102362204722" right="0.51181102362204722" top="0.78740157480314965" bottom="0.3346456692913386" header="0.51181102362204722" footer="0.51181102362204722"/>
  <pageSetup paperSize="9" scale="82" fitToHeight="2" orientation="portrait" horizontalDpi="4294967292" verticalDpi="4294967292" r:id="rId1"/>
  <headerFooter alignWithMargins="0"/>
  <rowBreaks count="1" manualBreakCount="1">
    <brk id="62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1"/>
  <sheetViews>
    <sheetView showGridLines="0" zoomScaleNormal="100" workbookViewId="0"/>
  </sheetViews>
  <sheetFormatPr defaultColWidth="9.140625" defaultRowHeight="12" x14ac:dyDescent="0.25"/>
  <cols>
    <col min="1" max="1" width="9.140625" style="43"/>
    <col min="2" max="2" width="21.7109375" style="43" customWidth="1"/>
    <col min="3" max="14" width="7.7109375" style="42" customWidth="1"/>
    <col min="15" max="16" width="7.140625" style="43" customWidth="1"/>
    <col min="17" max="16384" width="9.140625" style="43"/>
  </cols>
  <sheetData>
    <row r="2" spans="2:17" s="64" customFormat="1" ht="17.25" customHeight="1" x14ac:dyDescent="0.25">
      <c r="B2" s="2" t="s">
        <v>183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7" ht="15" x14ac:dyDescent="0.25">
      <c r="B3" s="2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7" ht="9" customHeight="1" x14ac:dyDescent="0.25">
      <c r="C4" s="43"/>
      <c r="D4" s="43"/>
      <c r="E4" s="43"/>
      <c r="F4" s="43"/>
      <c r="G4" s="65"/>
      <c r="H4" s="43"/>
      <c r="I4" s="43"/>
      <c r="J4" s="43"/>
      <c r="K4" s="43"/>
      <c r="L4" s="43"/>
      <c r="M4" s="43"/>
      <c r="N4" s="43"/>
    </row>
    <row r="5" spans="2:17" s="47" customFormat="1" ht="9" customHeight="1" x14ac:dyDescent="0.25">
      <c r="B5" s="6"/>
      <c r="C5" s="7" t="s">
        <v>2</v>
      </c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43"/>
      <c r="P5" s="43"/>
    </row>
    <row r="6" spans="2:17" s="48" customFormat="1" ht="12" customHeight="1" x14ac:dyDescent="0.25">
      <c r="B6" s="11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5" t="s">
        <v>15</v>
      </c>
      <c r="O6" s="43"/>
      <c r="P6" s="43"/>
    </row>
    <row r="7" spans="2:17" ht="12" customHeight="1" x14ac:dyDescent="0.25">
      <c r="B7" s="30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7" ht="12" customHeight="1" x14ac:dyDescent="0.25">
      <c r="B8" s="66" t="s">
        <v>17</v>
      </c>
      <c r="C8" s="22">
        <v>5</v>
      </c>
      <c r="D8" s="22">
        <v>5</v>
      </c>
      <c r="E8" s="22">
        <v>280</v>
      </c>
      <c r="F8" s="22">
        <v>251</v>
      </c>
      <c r="G8" s="22">
        <v>113</v>
      </c>
      <c r="H8" s="22">
        <v>22</v>
      </c>
      <c r="I8" s="22">
        <v>131</v>
      </c>
      <c r="J8" s="22">
        <v>52</v>
      </c>
      <c r="K8" s="22">
        <v>20</v>
      </c>
      <c r="L8" s="22">
        <v>1</v>
      </c>
      <c r="M8" s="22">
        <v>3</v>
      </c>
      <c r="N8" s="22">
        <v>883</v>
      </c>
    </row>
    <row r="9" spans="2:17" ht="12" customHeight="1" x14ac:dyDescent="0.25">
      <c r="B9" s="66" t="s">
        <v>18</v>
      </c>
      <c r="C9" s="22">
        <v>3</v>
      </c>
      <c r="D9" s="22">
        <v>0</v>
      </c>
      <c r="E9" s="22">
        <v>14</v>
      </c>
      <c r="F9" s="22">
        <v>138</v>
      </c>
      <c r="G9" s="22">
        <v>143</v>
      </c>
      <c r="H9" s="22">
        <v>15</v>
      </c>
      <c r="I9" s="22">
        <v>11</v>
      </c>
      <c r="J9" s="22">
        <v>13</v>
      </c>
      <c r="K9" s="22">
        <v>3</v>
      </c>
      <c r="L9" s="22">
        <v>0</v>
      </c>
      <c r="M9" s="22">
        <v>2</v>
      </c>
      <c r="N9" s="22">
        <v>342</v>
      </c>
    </row>
    <row r="10" spans="2:17" ht="12" customHeight="1" x14ac:dyDescent="0.25">
      <c r="B10" s="66" t="s">
        <v>19</v>
      </c>
      <c r="C10" s="22">
        <v>0</v>
      </c>
      <c r="D10" s="22">
        <v>1</v>
      </c>
      <c r="E10" s="22">
        <v>42</v>
      </c>
      <c r="F10" s="22">
        <v>225</v>
      </c>
      <c r="G10" s="22">
        <v>50</v>
      </c>
      <c r="H10" s="22">
        <v>40</v>
      </c>
      <c r="I10" s="22">
        <v>17</v>
      </c>
      <c r="J10" s="22">
        <v>9</v>
      </c>
      <c r="K10" s="22">
        <v>13</v>
      </c>
      <c r="L10" s="22">
        <v>0</v>
      </c>
      <c r="M10" s="22">
        <v>0</v>
      </c>
      <c r="N10" s="22">
        <v>397</v>
      </c>
      <c r="O10" s="67"/>
      <c r="P10" s="67"/>
    </row>
    <row r="11" spans="2:17" ht="12" customHeight="1" x14ac:dyDescent="0.25">
      <c r="B11" s="66" t="s">
        <v>20</v>
      </c>
      <c r="C11" s="22">
        <v>0</v>
      </c>
      <c r="D11" s="22">
        <v>12</v>
      </c>
      <c r="E11" s="22">
        <v>47</v>
      </c>
      <c r="F11" s="22">
        <v>222</v>
      </c>
      <c r="G11" s="22">
        <v>155</v>
      </c>
      <c r="H11" s="22">
        <v>60</v>
      </c>
      <c r="I11" s="22">
        <v>82</v>
      </c>
      <c r="J11" s="22">
        <v>68</v>
      </c>
      <c r="K11" s="22">
        <v>31</v>
      </c>
      <c r="L11" s="22">
        <v>7</v>
      </c>
      <c r="M11" s="22">
        <v>9</v>
      </c>
      <c r="N11" s="22">
        <v>693</v>
      </c>
    </row>
    <row r="12" spans="2:17" s="48" customFormat="1" ht="12" customHeight="1" x14ac:dyDescent="0.25">
      <c r="B12" s="20" t="s">
        <v>21</v>
      </c>
      <c r="C12" s="24">
        <v>8</v>
      </c>
      <c r="D12" s="24">
        <v>18</v>
      </c>
      <c r="E12" s="24">
        <v>383</v>
      </c>
      <c r="F12" s="24">
        <v>836</v>
      </c>
      <c r="G12" s="24">
        <v>461</v>
      </c>
      <c r="H12" s="24">
        <v>137</v>
      </c>
      <c r="I12" s="24">
        <v>241</v>
      </c>
      <c r="J12" s="24">
        <v>142</v>
      </c>
      <c r="K12" s="24">
        <v>67</v>
      </c>
      <c r="L12" s="24">
        <v>8</v>
      </c>
      <c r="M12" s="24">
        <v>14</v>
      </c>
      <c r="N12" s="24">
        <v>2315</v>
      </c>
      <c r="O12" s="67"/>
      <c r="P12" s="67"/>
      <c r="Q12" s="43"/>
    </row>
    <row r="13" spans="2:17" ht="12" customHeight="1" x14ac:dyDescent="0.25">
      <c r="B13" s="30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17" ht="12" customHeight="1" x14ac:dyDescent="0.25">
      <c r="B14" s="66" t="s">
        <v>131</v>
      </c>
      <c r="C14" s="22">
        <v>0</v>
      </c>
      <c r="D14" s="22">
        <v>0</v>
      </c>
      <c r="E14" s="22">
        <v>3</v>
      </c>
      <c r="F14" s="22">
        <v>2</v>
      </c>
      <c r="G14" s="22">
        <v>34</v>
      </c>
      <c r="H14" s="22">
        <v>2</v>
      </c>
      <c r="I14" s="22">
        <v>8</v>
      </c>
      <c r="J14" s="22">
        <v>8</v>
      </c>
      <c r="K14" s="22">
        <v>2</v>
      </c>
      <c r="L14" s="22">
        <v>0</v>
      </c>
      <c r="M14" s="22">
        <v>2</v>
      </c>
      <c r="N14" s="22">
        <v>61</v>
      </c>
    </row>
    <row r="15" spans="2:17" ht="12" customHeight="1" x14ac:dyDescent="0.25">
      <c r="B15" s="66" t="s">
        <v>132</v>
      </c>
      <c r="C15" s="22">
        <v>3</v>
      </c>
      <c r="D15" s="22">
        <v>40</v>
      </c>
      <c r="E15" s="22">
        <v>0</v>
      </c>
      <c r="F15" s="22">
        <v>17</v>
      </c>
      <c r="G15" s="22">
        <v>7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6</v>
      </c>
      <c r="N15" s="22">
        <v>73</v>
      </c>
    </row>
    <row r="16" spans="2:17" ht="12" customHeight="1" x14ac:dyDescent="0.25">
      <c r="B16" s="66" t="s">
        <v>133</v>
      </c>
      <c r="C16" s="22">
        <v>0</v>
      </c>
      <c r="D16" s="22">
        <v>5</v>
      </c>
      <c r="E16" s="22" t="s">
        <v>148</v>
      </c>
      <c r="F16" s="22">
        <v>4</v>
      </c>
      <c r="G16" s="22">
        <v>41</v>
      </c>
      <c r="H16" s="22" t="s">
        <v>148</v>
      </c>
      <c r="I16" s="22">
        <v>6</v>
      </c>
      <c r="J16" s="22">
        <v>1</v>
      </c>
      <c r="K16" s="22">
        <v>4</v>
      </c>
      <c r="L16" s="22">
        <v>0</v>
      </c>
      <c r="M16" s="22">
        <v>1</v>
      </c>
      <c r="N16" s="22">
        <v>128</v>
      </c>
    </row>
    <row r="17" spans="2:16" ht="12" customHeight="1" x14ac:dyDescent="0.25">
      <c r="B17" s="66" t="s">
        <v>134</v>
      </c>
      <c r="C17" s="22">
        <v>0</v>
      </c>
      <c r="D17" s="22">
        <v>0</v>
      </c>
      <c r="E17" s="22">
        <v>3</v>
      </c>
      <c r="F17" s="22">
        <v>5</v>
      </c>
      <c r="G17" s="22">
        <v>14</v>
      </c>
      <c r="H17" s="22">
        <v>2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25</v>
      </c>
    </row>
    <row r="18" spans="2:16" ht="12" customHeight="1" x14ac:dyDescent="0.25">
      <c r="B18" s="66" t="s">
        <v>135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2:16" ht="12" customHeight="1" x14ac:dyDescent="0.25">
      <c r="B19" s="66" t="s">
        <v>136</v>
      </c>
      <c r="C19" s="22">
        <v>0</v>
      </c>
      <c r="D19" s="22">
        <v>0</v>
      </c>
      <c r="E19" s="22">
        <v>47</v>
      </c>
      <c r="F19" s="22">
        <v>140</v>
      </c>
      <c r="G19" s="22">
        <v>13</v>
      </c>
      <c r="H19" s="22">
        <v>2</v>
      </c>
      <c r="I19" s="22">
        <v>2</v>
      </c>
      <c r="J19" s="22">
        <v>9</v>
      </c>
      <c r="K19" s="22">
        <v>0</v>
      </c>
      <c r="L19" s="22">
        <v>0</v>
      </c>
      <c r="M19" s="22">
        <v>0</v>
      </c>
      <c r="N19" s="22">
        <v>213</v>
      </c>
    </row>
    <row r="20" spans="2:16" ht="12" customHeight="1" x14ac:dyDescent="0.25">
      <c r="B20" s="66" t="s">
        <v>137</v>
      </c>
      <c r="C20" s="22">
        <v>0</v>
      </c>
      <c r="D20" s="22">
        <v>0</v>
      </c>
      <c r="E20" s="22">
        <v>12</v>
      </c>
      <c r="F20" s="22">
        <v>8</v>
      </c>
      <c r="G20" s="22">
        <v>17</v>
      </c>
      <c r="H20" s="22">
        <v>15</v>
      </c>
      <c r="I20" s="22">
        <v>21</v>
      </c>
      <c r="J20" s="22">
        <v>0</v>
      </c>
      <c r="K20" s="22">
        <v>0</v>
      </c>
      <c r="L20" s="22">
        <v>0</v>
      </c>
      <c r="M20" s="22">
        <v>2</v>
      </c>
      <c r="N20" s="22">
        <v>75</v>
      </c>
    </row>
    <row r="21" spans="2:16" ht="12" customHeight="1" x14ac:dyDescent="0.25">
      <c r="B21" s="66" t="s">
        <v>138</v>
      </c>
      <c r="C21" s="22">
        <v>0</v>
      </c>
      <c r="D21" s="22">
        <v>0</v>
      </c>
      <c r="E21" s="22">
        <v>7</v>
      </c>
      <c r="F21" s="22">
        <v>22</v>
      </c>
      <c r="G21" s="22">
        <v>38</v>
      </c>
      <c r="H21" s="22">
        <v>4</v>
      </c>
      <c r="I21" s="22">
        <v>7</v>
      </c>
      <c r="J21" s="22">
        <v>1</v>
      </c>
      <c r="K21" s="22">
        <v>2</v>
      </c>
      <c r="L21" s="22">
        <v>0</v>
      </c>
      <c r="M21" s="22">
        <v>0</v>
      </c>
      <c r="N21" s="22">
        <v>81</v>
      </c>
    </row>
    <row r="22" spans="2:16" ht="12" customHeight="1" x14ac:dyDescent="0.25">
      <c r="B22" s="66" t="s">
        <v>139</v>
      </c>
      <c r="C22" s="22">
        <v>0</v>
      </c>
      <c r="D22" s="22">
        <v>0</v>
      </c>
      <c r="E22" s="22">
        <v>1</v>
      </c>
      <c r="F22" s="22">
        <v>5</v>
      </c>
      <c r="G22" s="22">
        <v>0</v>
      </c>
      <c r="H22" s="22">
        <v>0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7</v>
      </c>
    </row>
    <row r="23" spans="2:16" ht="12" customHeight="1" x14ac:dyDescent="0.25">
      <c r="B23" s="66" t="s">
        <v>140</v>
      </c>
      <c r="C23" s="22">
        <v>8</v>
      </c>
      <c r="D23" s="22">
        <v>9</v>
      </c>
      <c r="E23" s="22">
        <v>25</v>
      </c>
      <c r="F23" s="22">
        <v>26</v>
      </c>
      <c r="G23" s="22">
        <v>20</v>
      </c>
      <c r="H23" s="22">
        <v>3</v>
      </c>
      <c r="I23" s="22">
        <v>3</v>
      </c>
      <c r="J23" s="22">
        <v>0</v>
      </c>
      <c r="K23" s="22">
        <v>0</v>
      </c>
      <c r="L23" s="22">
        <v>2</v>
      </c>
      <c r="M23" s="22">
        <v>0</v>
      </c>
      <c r="N23" s="22">
        <v>96</v>
      </c>
      <c r="O23" s="67"/>
      <c r="P23" s="67"/>
    </row>
    <row r="24" spans="2:16" s="48" customFormat="1" ht="12" customHeight="1" x14ac:dyDescent="0.25">
      <c r="B24" s="66" t="s">
        <v>141</v>
      </c>
      <c r="C24" s="22">
        <v>16</v>
      </c>
      <c r="D24" s="22">
        <v>1</v>
      </c>
      <c r="E24" s="22">
        <v>32</v>
      </c>
      <c r="F24" s="22">
        <v>111</v>
      </c>
      <c r="G24" s="22">
        <v>52</v>
      </c>
      <c r="H24" s="22">
        <v>6</v>
      </c>
      <c r="I24" s="22">
        <v>12</v>
      </c>
      <c r="J24" s="22">
        <v>10</v>
      </c>
      <c r="K24" s="22">
        <v>9</v>
      </c>
      <c r="L24" s="22">
        <v>0</v>
      </c>
      <c r="M24" s="22">
        <v>0</v>
      </c>
      <c r="N24" s="22">
        <v>249</v>
      </c>
      <c r="O24" s="55"/>
      <c r="P24" s="55"/>
    </row>
    <row r="25" spans="2:16" ht="12" customHeight="1" x14ac:dyDescent="0.25">
      <c r="B25" s="66" t="s">
        <v>142</v>
      </c>
      <c r="C25" s="22">
        <v>0</v>
      </c>
      <c r="D25" s="22">
        <v>0</v>
      </c>
      <c r="E25" s="22">
        <v>2</v>
      </c>
      <c r="F25" s="22">
        <v>8</v>
      </c>
      <c r="G25" s="22">
        <v>1</v>
      </c>
      <c r="H25" s="22">
        <v>1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13</v>
      </c>
    </row>
    <row r="26" spans="2:16" ht="12" customHeight="1" x14ac:dyDescent="0.25">
      <c r="B26" s="66" t="s">
        <v>143</v>
      </c>
      <c r="C26" s="22">
        <v>0</v>
      </c>
      <c r="D26" s="22">
        <v>14</v>
      </c>
      <c r="E26" s="22">
        <v>33</v>
      </c>
      <c r="F26" s="22">
        <v>34</v>
      </c>
      <c r="G26" s="22">
        <v>58</v>
      </c>
      <c r="H26" s="22">
        <v>35.799999999999997</v>
      </c>
      <c r="I26" s="22">
        <v>56</v>
      </c>
      <c r="J26" s="22">
        <v>14</v>
      </c>
      <c r="K26" s="22">
        <v>0</v>
      </c>
      <c r="L26" s="22">
        <v>1</v>
      </c>
      <c r="M26" s="22">
        <v>0</v>
      </c>
      <c r="N26" s="22">
        <v>246</v>
      </c>
    </row>
    <row r="27" spans="2:16" ht="12" customHeight="1" x14ac:dyDescent="0.25">
      <c r="B27" s="66" t="s">
        <v>144</v>
      </c>
      <c r="C27" s="22">
        <v>10</v>
      </c>
      <c r="D27" s="22">
        <v>0</v>
      </c>
      <c r="E27" s="22" t="s">
        <v>148</v>
      </c>
      <c r="F27" s="22">
        <v>242</v>
      </c>
      <c r="G27" s="22">
        <v>83</v>
      </c>
      <c r="H27" s="22" t="s">
        <v>148</v>
      </c>
      <c r="I27" s="22">
        <v>89</v>
      </c>
      <c r="J27" s="22">
        <v>6</v>
      </c>
      <c r="K27" s="22">
        <v>29</v>
      </c>
      <c r="L27" s="22">
        <v>1</v>
      </c>
      <c r="M27" s="22">
        <v>10</v>
      </c>
      <c r="N27" s="22">
        <v>564</v>
      </c>
    </row>
    <row r="28" spans="2:16" ht="12" customHeight="1" x14ac:dyDescent="0.25">
      <c r="B28" s="66" t="s">
        <v>145</v>
      </c>
      <c r="C28" s="22">
        <v>0</v>
      </c>
      <c r="D28" s="22">
        <v>0</v>
      </c>
      <c r="E28" s="22">
        <v>0</v>
      </c>
      <c r="F28" s="22">
        <v>3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</v>
      </c>
    </row>
    <row r="29" spans="2:16" ht="12" customHeight="1" x14ac:dyDescent="0.25">
      <c r="B29" s="66" t="s">
        <v>146</v>
      </c>
      <c r="C29" s="22">
        <v>0</v>
      </c>
      <c r="D29" s="22">
        <v>0</v>
      </c>
      <c r="E29" s="22">
        <v>48</v>
      </c>
      <c r="F29" s="22">
        <v>87</v>
      </c>
      <c r="G29" s="22">
        <v>50</v>
      </c>
      <c r="H29" s="22">
        <v>21</v>
      </c>
      <c r="I29" s="22">
        <v>6</v>
      </c>
      <c r="J29" s="22">
        <v>2</v>
      </c>
      <c r="K29" s="22">
        <v>0</v>
      </c>
      <c r="L29" s="22">
        <v>2</v>
      </c>
      <c r="M29" s="22">
        <v>0</v>
      </c>
      <c r="N29" s="22">
        <v>216</v>
      </c>
    </row>
    <row r="30" spans="2:16" ht="12" customHeight="1" x14ac:dyDescent="0.25">
      <c r="B30" s="66" t="s">
        <v>147</v>
      </c>
      <c r="C30" s="22">
        <v>1</v>
      </c>
      <c r="D30" s="22">
        <v>4</v>
      </c>
      <c r="E30" s="22">
        <v>9</v>
      </c>
      <c r="F30" s="22">
        <v>10</v>
      </c>
      <c r="G30" s="22">
        <v>5</v>
      </c>
      <c r="H30" s="22">
        <v>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32</v>
      </c>
    </row>
    <row r="31" spans="2:16" ht="12" customHeight="1" x14ac:dyDescent="0.25">
      <c r="B31" s="20" t="s">
        <v>21</v>
      </c>
      <c r="C31" s="24">
        <v>38</v>
      </c>
      <c r="D31" s="24">
        <v>73</v>
      </c>
      <c r="E31" s="24">
        <v>329</v>
      </c>
      <c r="F31" s="24">
        <v>724</v>
      </c>
      <c r="G31" s="24">
        <v>433</v>
      </c>
      <c r="H31" s="24">
        <v>147.80000000000001</v>
      </c>
      <c r="I31" s="24">
        <v>212</v>
      </c>
      <c r="J31" s="24">
        <v>52</v>
      </c>
      <c r="K31" s="24">
        <v>46</v>
      </c>
      <c r="L31" s="24">
        <v>6</v>
      </c>
      <c r="M31" s="24">
        <v>21</v>
      </c>
      <c r="N31" s="24">
        <v>2082</v>
      </c>
    </row>
    <row r="32" spans="2:16" ht="12" customHeight="1" x14ac:dyDescent="0.25">
      <c r="B32" s="30" t="s">
        <v>40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2:16" ht="12" customHeight="1" x14ac:dyDescent="0.25">
      <c r="B33" s="66" t="s">
        <v>41</v>
      </c>
      <c r="C33" s="22">
        <v>151</v>
      </c>
      <c r="D33" s="22">
        <v>31</v>
      </c>
      <c r="E33" s="22">
        <v>13</v>
      </c>
      <c r="F33" s="22">
        <v>41</v>
      </c>
      <c r="G33" s="22">
        <v>85</v>
      </c>
      <c r="H33" s="22">
        <v>102</v>
      </c>
      <c r="I33" s="22">
        <v>67.3</v>
      </c>
      <c r="J33" s="22">
        <v>28</v>
      </c>
      <c r="K33" s="22">
        <v>14.8</v>
      </c>
      <c r="L33" s="22">
        <v>6</v>
      </c>
      <c r="M33" s="22">
        <v>7</v>
      </c>
      <c r="N33" s="22">
        <v>546</v>
      </c>
    </row>
    <row r="34" spans="2:16" ht="12" customHeight="1" x14ac:dyDescent="0.25">
      <c r="B34" s="20" t="s">
        <v>21</v>
      </c>
      <c r="C34" s="24">
        <v>151</v>
      </c>
      <c r="D34" s="24">
        <v>31</v>
      </c>
      <c r="E34" s="24">
        <v>13</v>
      </c>
      <c r="F34" s="24">
        <v>41</v>
      </c>
      <c r="G34" s="24">
        <v>85</v>
      </c>
      <c r="H34" s="24">
        <v>102</v>
      </c>
      <c r="I34" s="24">
        <v>67.3</v>
      </c>
      <c r="J34" s="24">
        <v>28</v>
      </c>
      <c r="K34" s="24">
        <v>14.8</v>
      </c>
      <c r="L34" s="24">
        <v>6</v>
      </c>
      <c r="M34" s="24">
        <v>7</v>
      </c>
      <c r="N34" s="24">
        <v>546</v>
      </c>
    </row>
    <row r="35" spans="2:16" ht="12" customHeight="1" x14ac:dyDescent="0.25">
      <c r="B35" s="30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6" ht="12" customHeight="1" x14ac:dyDescent="0.25">
      <c r="B36" s="66" t="s">
        <v>43</v>
      </c>
      <c r="C36" s="22">
        <v>95</v>
      </c>
      <c r="D36" s="22">
        <v>0</v>
      </c>
      <c r="E36" s="22">
        <v>19</v>
      </c>
      <c r="F36" s="22">
        <v>1</v>
      </c>
      <c r="G36" s="22" t="s">
        <v>148</v>
      </c>
      <c r="H36" s="22">
        <v>21</v>
      </c>
      <c r="I36" s="22">
        <v>18</v>
      </c>
      <c r="J36" s="22" t="s">
        <v>148</v>
      </c>
      <c r="K36" s="22">
        <v>0</v>
      </c>
      <c r="L36" s="22">
        <v>3</v>
      </c>
      <c r="M36" s="22">
        <v>0</v>
      </c>
      <c r="N36" s="22">
        <v>161</v>
      </c>
    </row>
    <row r="37" spans="2:16" ht="12" customHeight="1" x14ac:dyDescent="0.25">
      <c r="B37" s="66" t="s">
        <v>44</v>
      </c>
      <c r="C37" s="22">
        <v>3</v>
      </c>
      <c r="D37" s="22">
        <v>304</v>
      </c>
      <c r="E37" s="22">
        <v>38</v>
      </c>
      <c r="F37" s="22">
        <v>41</v>
      </c>
      <c r="G37" s="22" t="s">
        <v>148</v>
      </c>
      <c r="H37" s="22">
        <v>30</v>
      </c>
      <c r="I37" s="22">
        <v>18</v>
      </c>
      <c r="J37" s="22" t="s">
        <v>148</v>
      </c>
      <c r="K37" s="22">
        <v>13</v>
      </c>
      <c r="L37" s="22">
        <v>2</v>
      </c>
      <c r="M37" s="22">
        <v>4</v>
      </c>
      <c r="N37" s="22">
        <v>482</v>
      </c>
    </row>
    <row r="38" spans="2:16" ht="12.75" customHeight="1" x14ac:dyDescent="0.25">
      <c r="B38" s="66" t="s">
        <v>45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2</v>
      </c>
      <c r="J38" s="22">
        <v>0</v>
      </c>
      <c r="K38" s="22">
        <v>0</v>
      </c>
      <c r="L38" s="22">
        <v>0</v>
      </c>
      <c r="M38" s="22">
        <v>0</v>
      </c>
      <c r="N38" s="22">
        <v>2</v>
      </c>
      <c r="O38" s="67"/>
      <c r="P38" s="67"/>
    </row>
    <row r="39" spans="2:16" s="48" customFormat="1" ht="12" customHeight="1" x14ac:dyDescent="0.25">
      <c r="B39" s="66" t="s">
        <v>46</v>
      </c>
      <c r="C39" s="22">
        <v>6</v>
      </c>
      <c r="D39" s="22">
        <v>0</v>
      </c>
      <c r="E39" s="22">
        <v>8</v>
      </c>
      <c r="F39" s="22">
        <v>23</v>
      </c>
      <c r="G39" s="22">
        <v>25</v>
      </c>
      <c r="H39" s="22">
        <v>4</v>
      </c>
      <c r="I39" s="22">
        <v>64</v>
      </c>
      <c r="J39" s="22">
        <v>0</v>
      </c>
      <c r="K39" s="22">
        <v>1</v>
      </c>
      <c r="L39" s="22">
        <v>3</v>
      </c>
      <c r="M39" s="22">
        <v>4</v>
      </c>
      <c r="N39" s="22">
        <v>138</v>
      </c>
      <c r="O39" s="67"/>
      <c r="P39" s="67"/>
    </row>
    <row r="40" spans="2:16" ht="12" customHeight="1" x14ac:dyDescent="0.25">
      <c r="B40" s="20" t="s">
        <v>21</v>
      </c>
      <c r="C40" s="24">
        <v>104</v>
      </c>
      <c r="D40" s="24">
        <v>304</v>
      </c>
      <c r="E40" s="24">
        <v>65</v>
      </c>
      <c r="F40" s="24">
        <v>65</v>
      </c>
      <c r="G40" s="24">
        <v>49</v>
      </c>
      <c r="H40" s="24">
        <v>55</v>
      </c>
      <c r="I40" s="24">
        <v>102</v>
      </c>
      <c r="J40" s="24">
        <v>9</v>
      </c>
      <c r="K40" s="24">
        <v>14</v>
      </c>
      <c r="L40" s="24">
        <v>8</v>
      </c>
      <c r="M40" s="24">
        <v>8</v>
      </c>
      <c r="N40" s="24">
        <v>783</v>
      </c>
    </row>
    <row r="41" spans="2:16" ht="12.75" customHeight="1" x14ac:dyDescent="0.25">
      <c r="B41" s="30" t="s">
        <v>47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67"/>
      <c r="P41" s="67"/>
    </row>
    <row r="42" spans="2:16" s="48" customFormat="1" ht="12" customHeight="1" x14ac:dyDescent="0.25">
      <c r="B42" s="66" t="s">
        <v>149</v>
      </c>
      <c r="C42" s="22">
        <v>1</v>
      </c>
      <c r="D42" s="22">
        <v>0</v>
      </c>
      <c r="E42" s="22">
        <v>14</v>
      </c>
      <c r="F42" s="22">
        <v>18</v>
      </c>
      <c r="G42" s="22">
        <v>18</v>
      </c>
      <c r="H42" s="22">
        <v>3</v>
      </c>
      <c r="I42" s="22">
        <v>4</v>
      </c>
      <c r="J42" s="22">
        <v>1</v>
      </c>
      <c r="K42" s="22">
        <v>0</v>
      </c>
      <c r="L42" s="22">
        <v>0</v>
      </c>
      <c r="M42" s="22">
        <v>0</v>
      </c>
      <c r="N42" s="22">
        <v>59</v>
      </c>
      <c r="O42" s="55"/>
      <c r="P42" s="55"/>
    </row>
    <row r="43" spans="2:16" ht="12" customHeight="1" x14ac:dyDescent="0.25">
      <c r="B43" s="66" t="s">
        <v>150</v>
      </c>
      <c r="C43" s="22">
        <v>31</v>
      </c>
      <c r="D43" s="22">
        <v>3</v>
      </c>
      <c r="E43" s="22">
        <v>6</v>
      </c>
      <c r="F43" s="22">
        <v>9</v>
      </c>
      <c r="G43" s="22">
        <v>46</v>
      </c>
      <c r="H43" s="22">
        <v>1</v>
      </c>
      <c r="I43" s="22">
        <v>1</v>
      </c>
      <c r="J43" s="22">
        <v>0</v>
      </c>
      <c r="K43" s="22">
        <v>0</v>
      </c>
      <c r="L43" s="22">
        <v>0</v>
      </c>
      <c r="M43" s="22">
        <v>0</v>
      </c>
      <c r="N43" s="22">
        <v>97</v>
      </c>
    </row>
    <row r="44" spans="2:16" ht="12" customHeight="1" x14ac:dyDescent="0.25">
      <c r="B44" s="66" t="s">
        <v>151</v>
      </c>
      <c r="C44" s="22">
        <v>0</v>
      </c>
      <c r="D44" s="22">
        <v>0</v>
      </c>
      <c r="E44" s="22">
        <v>6</v>
      </c>
      <c r="F44" s="22">
        <v>24</v>
      </c>
      <c r="G44" s="22">
        <v>19</v>
      </c>
      <c r="H44" s="22">
        <v>4</v>
      </c>
      <c r="I44" s="22">
        <v>2</v>
      </c>
      <c r="J44" s="22">
        <v>2</v>
      </c>
      <c r="K44" s="22">
        <v>0</v>
      </c>
      <c r="L44" s="22">
        <v>0</v>
      </c>
      <c r="M44" s="22">
        <v>0</v>
      </c>
      <c r="N44" s="22">
        <v>57</v>
      </c>
    </row>
    <row r="45" spans="2:16" ht="12" customHeight="1" x14ac:dyDescent="0.25">
      <c r="B45" s="66" t="s">
        <v>152</v>
      </c>
      <c r="C45" s="22">
        <v>0</v>
      </c>
      <c r="D45" s="22">
        <v>1</v>
      </c>
      <c r="E45" s="22">
        <v>12</v>
      </c>
      <c r="F45" s="22">
        <v>32</v>
      </c>
      <c r="G45" s="22">
        <v>33</v>
      </c>
      <c r="H45" s="22">
        <v>5</v>
      </c>
      <c r="I45" s="22">
        <v>1</v>
      </c>
      <c r="J45" s="22">
        <v>1</v>
      </c>
      <c r="K45" s="22">
        <v>4</v>
      </c>
      <c r="L45" s="22">
        <v>0</v>
      </c>
      <c r="M45" s="22">
        <v>6</v>
      </c>
      <c r="N45" s="22">
        <v>95</v>
      </c>
    </row>
    <row r="46" spans="2:16" ht="12" customHeight="1" x14ac:dyDescent="0.25">
      <c r="B46" s="66" t="s">
        <v>153</v>
      </c>
      <c r="C46" s="22">
        <v>0</v>
      </c>
      <c r="D46" s="22">
        <v>0</v>
      </c>
      <c r="E46" s="22">
        <v>7</v>
      </c>
      <c r="F46" s="22">
        <v>60</v>
      </c>
      <c r="G46" s="22">
        <v>37</v>
      </c>
      <c r="H46" s="22" t="s">
        <v>148</v>
      </c>
      <c r="I46" s="22" t="s">
        <v>148</v>
      </c>
      <c r="J46" s="22">
        <v>4</v>
      </c>
      <c r="K46" s="22">
        <v>2</v>
      </c>
      <c r="L46" s="22">
        <v>38</v>
      </c>
      <c r="M46" s="22">
        <v>6</v>
      </c>
      <c r="N46" s="22">
        <v>180.5</v>
      </c>
    </row>
    <row r="47" spans="2:16" ht="12.75" customHeight="1" x14ac:dyDescent="0.25">
      <c r="B47" s="66" t="s">
        <v>154</v>
      </c>
      <c r="C47" s="22">
        <v>0</v>
      </c>
      <c r="D47" s="22">
        <v>0</v>
      </c>
      <c r="E47" s="22">
        <v>10</v>
      </c>
      <c r="F47" s="22">
        <v>17</v>
      </c>
      <c r="G47" s="22">
        <v>28</v>
      </c>
      <c r="H47" s="22">
        <v>10</v>
      </c>
      <c r="I47" s="22">
        <v>23</v>
      </c>
      <c r="J47" s="22">
        <v>16</v>
      </c>
      <c r="K47" s="22">
        <v>0</v>
      </c>
      <c r="L47" s="22">
        <v>0</v>
      </c>
      <c r="M47" s="22">
        <v>1</v>
      </c>
      <c r="N47" s="22">
        <v>105</v>
      </c>
      <c r="O47" s="67"/>
      <c r="P47" s="67"/>
    </row>
    <row r="48" spans="2:16" s="48" customFormat="1" ht="12" customHeight="1" x14ac:dyDescent="0.25">
      <c r="B48" s="66" t="s">
        <v>155</v>
      </c>
      <c r="C48" s="22">
        <v>0</v>
      </c>
      <c r="D48" s="22">
        <v>0</v>
      </c>
      <c r="E48" s="22">
        <v>8</v>
      </c>
      <c r="F48" s="22">
        <v>2</v>
      </c>
      <c r="G48" s="22">
        <v>52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62</v>
      </c>
      <c r="O48" s="55"/>
      <c r="P48" s="55"/>
    </row>
    <row r="49" spans="2:14" ht="12" customHeight="1" x14ac:dyDescent="0.25">
      <c r="B49" s="66" t="s">
        <v>156</v>
      </c>
      <c r="C49" s="22">
        <v>0</v>
      </c>
      <c r="D49" s="22">
        <v>0</v>
      </c>
      <c r="E49" s="22">
        <v>12</v>
      </c>
      <c r="F49" s="22">
        <v>15</v>
      </c>
      <c r="G49" s="22">
        <v>10</v>
      </c>
      <c r="H49" s="22" t="s">
        <v>148</v>
      </c>
      <c r="I49" s="22" t="s">
        <v>148</v>
      </c>
      <c r="J49" s="22">
        <v>8</v>
      </c>
      <c r="K49" s="22">
        <v>0</v>
      </c>
      <c r="L49" s="22">
        <v>3</v>
      </c>
      <c r="M49" s="22">
        <v>0</v>
      </c>
      <c r="N49" s="22">
        <v>64</v>
      </c>
    </row>
    <row r="50" spans="2:14" ht="12" customHeight="1" x14ac:dyDescent="0.25">
      <c r="B50" s="66" t="s">
        <v>157</v>
      </c>
      <c r="C50" s="22">
        <v>51.2</v>
      </c>
      <c r="D50" s="22">
        <v>9.8000000000000007</v>
      </c>
      <c r="E50" s="22">
        <v>21.2</v>
      </c>
      <c r="F50" s="22">
        <v>8</v>
      </c>
      <c r="G50" s="22">
        <v>17.3</v>
      </c>
      <c r="H50" s="22">
        <v>14</v>
      </c>
      <c r="I50" s="22">
        <v>9</v>
      </c>
      <c r="J50" s="22">
        <v>5</v>
      </c>
      <c r="K50" s="22">
        <v>0</v>
      </c>
      <c r="L50" s="22">
        <v>0</v>
      </c>
      <c r="M50" s="22">
        <v>0</v>
      </c>
      <c r="N50" s="22">
        <v>135.5</v>
      </c>
    </row>
    <row r="51" spans="2:14" ht="12" customHeight="1" x14ac:dyDescent="0.25">
      <c r="B51" s="66" t="s">
        <v>158</v>
      </c>
      <c r="C51" s="22">
        <v>0</v>
      </c>
      <c r="D51" s="22">
        <v>0</v>
      </c>
      <c r="E51" s="22">
        <v>1</v>
      </c>
      <c r="F51" s="22">
        <v>10</v>
      </c>
      <c r="G51" s="22">
        <v>59</v>
      </c>
      <c r="H51" s="22">
        <v>3</v>
      </c>
      <c r="I51" s="22">
        <v>1</v>
      </c>
      <c r="J51" s="22">
        <v>0</v>
      </c>
      <c r="K51" s="22">
        <v>0</v>
      </c>
      <c r="L51" s="22">
        <v>2</v>
      </c>
      <c r="M51" s="22">
        <v>13</v>
      </c>
      <c r="N51" s="22">
        <v>89</v>
      </c>
    </row>
    <row r="52" spans="2:14" ht="12" customHeight="1" x14ac:dyDescent="0.25">
      <c r="B52" s="66" t="s">
        <v>159</v>
      </c>
      <c r="C52" s="22">
        <v>0</v>
      </c>
      <c r="D52" s="22">
        <v>0</v>
      </c>
      <c r="E52" s="22">
        <v>1</v>
      </c>
      <c r="F52" s="22">
        <v>0</v>
      </c>
      <c r="G52" s="22">
        <v>5</v>
      </c>
      <c r="H52" s="22">
        <v>8</v>
      </c>
      <c r="I52" s="22">
        <v>0</v>
      </c>
      <c r="J52" s="22">
        <v>20</v>
      </c>
      <c r="K52" s="22">
        <v>4</v>
      </c>
      <c r="L52" s="22">
        <v>0</v>
      </c>
      <c r="M52" s="22">
        <v>0</v>
      </c>
      <c r="N52" s="22">
        <v>38</v>
      </c>
    </row>
    <row r="53" spans="2:14" ht="12" customHeight="1" x14ac:dyDescent="0.25">
      <c r="B53" s="66" t="s">
        <v>160</v>
      </c>
      <c r="C53" s="22">
        <v>0</v>
      </c>
      <c r="D53" s="22">
        <v>0</v>
      </c>
      <c r="E53" s="22">
        <v>1</v>
      </c>
      <c r="F53" s="22">
        <v>3</v>
      </c>
      <c r="G53" s="22">
        <v>33</v>
      </c>
      <c r="H53" s="22">
        <v>53</v>
      </c>
      <c r="I53" s="22">
        <v>5</v>
      </c>
      <c r="J53" s="22">
        <v>9</v>
      </c>
      <c r="K53" s="22">
        <v>0</v>
      </c>
      <c r="L53" s="22">
        <v>0</v>
      </c>
      <c r="M53" s="22">
        <v>0</v>
      </c>
      <c r="N53" s="22">
        <v>104</v>
      </c>
    </row>
    <row r="54" spans="2:14" ht="12" customHeight="1" x14ac:dyDescent="0.25">
      <c r="B54" s="66" t="s">
        <v>161</v>
      </c>
      <c r="C54" s="22">
        <v>0</v>
      </c>
      <c r="D54" s="22">
        <v>0</v>
      </c>
      <c r="E54" s="22">
        <v>2</v>
      </c>
      <c r="F54" s="22">
        <v>11</v>
      </c>
      <c r="G54" s="22">
        <v>16</v>
      </c>
      <c r="H54" s="22">
        <v>1</v>
      </c>
      <c r="I54" s="22">
        <v>0</v>
      </c>
      <c r="J54" s="22">
        <v>1</v>
      </c>
      <c r="K54" s="22">
        <v>0</v>
      </c>
      <c r="L54" s="22">
        <v>0</v>
      </c>
      <c r="M54" s="22">
        <v>0</v>
      </c>
      <c r="N54" s="22">
        <v>31</v>
      </c>
    </row>
    <row r="55" spans="2:14" ht="12" customHeight="1" x14ac:dyDescent="0.25">
      <c r="B55" s="66" t="s">
        <v>162</v>
      </c>
      <c r="C55" s="22">
        <v>0</v>
      </c>
      <c r="D55" s="22">
        <v>0</v>
      </c>
      <c r="E55" s="22">
        <v>0</v>
      </c>
      <c r="F55" s="22">
        <v>0</v>
      </c>
      <c r="G55" s="22">
        <v>3</v>
      </c>
      <c r="H55" s="22">
        <v>0</v>
      </c>
      <c r="I55" s="22">
        <v>5</v>
      </c>
      <c r="J55" s="22">
        <v>1</v>
      </c>
      <c r="K55" s="22">
        <v>0</v>
      </c>
      <c r="L55" s="22">
        <v>0</v>
      </c>
      <c r="M55" s="22">
        <v>0</v>
      </c>
      <c r="N55" s="22">
        <v>9</v>
      </c>
    </row>
    <row r="56" spans="2:14" ht="12" customHeight="1" x14ac:dyDescent="0.25">
      <c r="B56" s="66" t="s">
        <v>163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1</v>
      </c>
      <c r="I56" s="22">
        <v>1</v>
      </c>
      <c r="J56" s="22">
        <v>0</v>
      </c>
      <c r="K56" s="22">
        <v>0</v>
      </c>
      <c r="L56" s="22">
        <v>0</v>
      </c>
      <c r="M56" s="22">
        <v>0</v>
      </c>
      <c r="N56" s="22">
        <v>2</v>
      </c>
    </row>
    <row r="57" spans="2:14" ht="12" customHeight="1" x14ac:dyDescent="0.25">
      <c r="B57" s="66" t="s">
        <v>164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2:14" ht="12" customHeight="1" x14ac:dyDescent="0.25">
      <c r="B58" s="66" t="s">
        <v>165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</row>
    <row r="59" spans="2:14" ht="12" customHeight="1" x14ac:dyDescent="0.25">
      <c r="B59" s="20" t="s">
        <v>21</v>
      </c>
      <c r="C59" s="24">
        <v>83.2</v>
      </c>
      <c r="D59" s="24">
        <v>13.8</v>
      </c>
      <c r="E59" s="24">
        <v>101.2</v>
      </c>
      <c r="F59" s="24">
        <v>209</v>
      </c>
      <c r="G59" s="24">
        <v>376</v>
      </c>
      <c r="H59" s="24">
        <v>133.5</v>
      </c>
      <c r="I59" s="24">
        <v>64</v>
      </c>
      <c r="J59" s="24">
        <v>68</v>
      </c>
      <c r="K59" s="24">
        <v>10</v>
      </c>
      <c r="L59" s="24">
        <v>43</v>
      </c>
      <c r="M59" s="24">
        <v>26</v>
      </c>
      <c r="N59" s="24">
        <v>1128</v>
      </c>
    </row>
    <row r="60" spans="2:14" s="48" customFormat="1" ht="14.25" customHeight="1" x14ac:dyDescent="0.25">
      <c r="B60" s="30" t="s">
        <v>76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ht="16.5" customHeight="1" x14ac:dyDescent="0.25">
      <c r="B61" s="66" t="s">
        <v>77</v>
      </c>
      <c r="C61" s="22">
        <v>0</v>
      </c>
      <c r="D61" s="22">
        <v>0</v>
      </c>
      <c r="E61" s="22">
        <v>0</v>
      </c>
      <c r="F61" s="22">
        <v>0</v>
      </c>
      <c r="G61" s="22">
        <v>5</v>
      </c>
      <c r="H61" s="22">
        <v>5</v>
      </c>
      <c r="I61" s="22">
        <v>0</v>
      </c>
      <c r="J61" s="22">
        <v>0</v>
      </c>
      <c r="K61" s="22">
        <v>3</v>
      </c>
      <c r="L61" s="22">
        <v>2</v>
      </c>
      <c r="M61" s="22">
        <v>0</v>
      </c>
      <c r="N61" s="22">
        <v>15</v>
      </c>
    </row>
    <row r="62" spans="2:14" ht="12" customHeight="1" x14ac:dyDescent="0.25">
      <c r="B62" s="66" t="s">
        <v>78</v>
      </c>
      <c r="C62" s="22">
        <v>0</v>
      </c>
      <c r="D62" s="22">
        <v>3</v>
      </c>
      <c r="E62" s="22">
        <v>11</v>
      </c>
      <c r="F62" s="22">
        <v>69</v>
      </c>
      <c r="G62" s="22">
        <v>84</v>
      </c>
      <c r="H62" s="22">
        <v>51</v>
      </c>
      <c r="I62" s="22">
        <v>28</v>
      </c>
      <c r="J62" s="22">
        <v>53</v>
      </c>
      <c r="K62" s="22">
        <v>23</v>
      </c>
      <c r="L62" s="22">
        <v>40</v>
      </c>
      <c r="M62" s="22">
        <v>6</v>
      </c>
      <c r="N62" s="22">
        <v>368</v>
      </c>
    </row>
    <row r="63" spans="2:14" ht="17.25" customHeight="1" x14ac:dyDescent="0.25">
      <c r="B63" s="66" t="s">
        <v>79</v>
      </c>
      <c r="C63" s="22" t="s">
        <v>148</v>
      </c>
      <c r="D63" s="22">
        <v>0</v>
      </c>
      <c r="E63" s="22" t="s">
        <v>148</v>
      </c>
      <c r="F63" s="22">
        <v>24</v>
      </c>
      <c r="G63" s="22">
        <v>95</v>
      </c>
      <c r="H63" s="22">
        <v>28</v>
      </c>
      <c r="I63" s="22">
        <v>52.5</v>
      </c>
      <c r="J63" s="22">
        <v>23</v>
      </c>
      <c r="K63" s="22">
        <v>9</v>
      </c>
      <c r="L63" s="22">
        <v>1</v>
      </c>
      <c r="M63" s="22">
        <v>5</v>
      </c>
      <c r="N63" s="22">
        <v>263</v>
      </c>
    </row>
    <row r="64" spans="2:14" ht="11.25" customHeight="1" x14ac:dyDescent="0.25">
      <c r="B64" s="66" t="s">
        <v>80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0.4</v>
      </c>
      <c r="I64" s="22">
        <v>0</v>
      </c>
      <c r="J64" s="22">
        <v>3</v>
      </c>
      <c r="K64" s="22">
        <v>0</v>
      </c>
      <c r="L64" s="22">
        <v>0</v>
      </c>
      <c r="M64" s="22">
        <v>0</v>
      </c>
      <c r="N64" s="22">
        <v>3.4</v>
      </c>
    </row>
    <row r="65" spans="2:16" s="47" customFormat="1" ht="11.25" customHeight="1" x14ac:dyDescent="0.25">
      <c r="B65" s="20" t="s">
        <v>21</v>
      </c>
      <c r="C65" s="24" t="s">
        <v>148</v>
      </c>
      <c r="D65" s="24">
        <v>3</v>
      </c>
      <c r="E65" s="24" t="s">
        <v>148</v>
      </c>
      <c r="F65" s="24">
        <v>93</v>
      </c>
      <c r="G65" s="24">
        <v>184</v>
      </c>
      <c r="H65" s="24">
        <v>84.4</v>
      </c>
      <c r="I65" s="24">
        <v>80.5</v>
      </c>
      <c r="J65" s="24">
        <v>79</v>
      </c>
      <c r="K65" s="24">
        <v>35</v>
      </c>
      <c r="L65" s="24">
        <v>43</v>
      </c>
      <c r="M65" s="24">
        <v>11</v>
      </c>
      <c r="N65" s="24">
        <v>649.6</v>
      </c>
    </row>
    <row r="66" spans="2:16" s="48" customFormat="1" ht="12" customHeight="1" x14ac:dyDescent="0.25">
      <c r="B66" s="30" t="s">
        <v>81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6" ht="12" customHeight="1" x14ac:dyDescent="0.25">
      <c r="B67" s="66" t="s">
        <v>82</v>
      </c>
      <c r="C67" s="22">
        <v>0</v>
      </c>
      <c r="D67" s="22">
        <v>0</v>
      </c>
      <c r="E67" s="22">
        <v>0</v>
      </c>
      <c r="F67" s="22">
        <v>4</v>
      </c>
      <c r="G67" s="22">
        <v>7</v>
      </c>
      <c r="H67" s="22">
        <v>0</v>
      </c>
      <c r="I67" s="22">
        <v>94</v>
      </c>
      <c r="J67" s="22">
        <v>0</v>
      </c>
      <c r="K67" s="22">
        <v>0</v>
      </c>
      <c r="L67" s="22">
        <v>0</v>
      </c>
      <c r="M67" s="22">
        <v>1</v>
      </c>
      <c r="N67" s="22">
        <v>106</v>
      </c>
    </row>
    <row r="68" spans="2:16" ht="12" customHeight="1" x14ac:dyDescent="0.25">
      <c r="B68" s="66" t="s">
        <v>83</v>
      </c>
      <c r="C68" s="22">
        <v>0</v>
      </c>
      <c r="D68" s="22">
        <v>84</v>
      </c>
      <c r="E68" s="22">
        <v>34</v>
      </c>
      <c r="F68" s="22">
        <v>1</v>
      </c>
      <c r="G68" s="22">
        <v>5</v>
      </c>
      <c r="H68" s="22">
        <v>6</v>
      </c>
      <c r="I68" s="22">
        <v>45</v>
      </c>
      <c r="J68" s="22">
        <v>2</v>
      </c>
      <c r="K68" s="22">
        <v>0</v>
      </c>
      <c r="L68" s="22">
        <v>0</v>
      </c>
      <c r="M68" s="22">
        <v>0</v>
      </c>
      <c r="N68" s="22">
        <v>177</v>
      </c>
    </row>
    <row r="69" spans="2:16" ht="12" customHeight="1" x14ac:dyDescent="0.25">
      <c r="B69" s="66" t="s">
        <v>84</v>
      </c>
      <c r="C69" s="22">
        <v>0</v>
      </c>
      <c r="D69" s="22">
        <v>70</v>
      </c>
      <c r="E69" s="22">
        <v>127</v>
      </c>
      <c r="F69" s="22">
        <v>125</v>
      </c>
      <c r="G69" s="22">
        <v>619</v>
      </c>
      <c r="H69" s="22">
        <v>502</v>
      </c>
      <c r="I69" s="22">
        <v>359</v>
      </c>
      <c r="J69" s="22">
        <v>2</v>
      </c>
      <c r="K69" s="22">
        <v>0</v>
      </c>
      <c r="L69" s="22">
        <v>0</v>
      </c>
      <c r="M69" s="22">
        <v>0</v>
      </c>
      <c r="N69" s="22">
        <v>1804</v>
      </c>
    </row>
    <row r="70" spans="2:16" ht="12" customHeight="1" x14ac:dyDescent="0.25">
      <c r="B70" s="20" t="s">
        <v>21</v>
      </c>
      <c r="C70" s="24">
        <v>0</v>
      </c>
      <c r="D70" s="24">
        <v>154</v>
      </c>
      <c r="E70" s="24">
        <v>161</v>
      </c>
      <c r="F70" s="24">
        <v>130</v>
      </c>
      <c r="G70" s="24">
        <v>631</v>
      </c>
      <c r="H70" s="24">
        <v>508</v>
      </c>
      <c r="I70" s="24">
        <v>498</v>
      </c>
      <c r="J70" s="24">
        <v>4</v>
      </c>
      <c r="K70" s="24">
        <v>0</v>
      </c>
      <c r="L70" s="24">
        <v>0</v>
      </c>
      <c r="M70" s="24">
        <v>1</v>
      </c>
      <c r="N70" s="24">
        <v>2087</v>
      </c>
    </row>
    <row r="71" spans="2:16" ht="12" customHeight="1" x14ac:dyDescent="0.25">
      <c r="B71" s="30" t="s">
        <v>85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67"/>
      <c r="P71" s="67"/>
    </row>
    <row r="72" spans="2:16" s="48" customFormat="1" ht="12" customHeight="1" x14ac:dyDescent="0.25">
      <c r="B72" s="66" t="s">
        <v>86</v>
      </c>
      <c r="C72" s="22">
        <v>0</v>
      </c>
      <c r="D72" s="22">
        <v>0</v>
      </c>
      <c r="E72" s="22">
        <v>21</v>
      </c>
      <c r="F72" s="22" t="s">
        <v>148</v>
      </c>
      <c r="G72" s="22" t="s">
        <v>148</v>
      </c>
      <c r="H72" s="22">
        <v>5</v>
      </c>
      <c r="I72" s="22">
        <v>10</v>
      </c>
      <c r="J72" s="22">
        <v>0</v>
      </c>
      <c r="K72" s="22">
        <v>1</v>
      </c>
      <c r="L72" s="22">
        <v>0</v>
      </c>
      <c r="M72" s="22">
        <v>0</v>
      </c>
      <c r="N72" s="22">
        <v>76</v>
      </c>
      <c r="O72" s="55"/>
      <c r="P72" s="55"/>
    </row>
    <row r="73" spans="2:16" ht="12" customHeight="1" x14ac:dyDescent="0.25">
      <c r="B73" s="66" t="s">
        <v>87</v>
      </c>
      <c r="C73" s="22">
        <v>0</v>
      </c>
      <c r="D73" s="22">
        <v>0</v>
      </c>
      <c r="E73" s="22">
        <v>0</v>
      </c>
      <c r="F73" s="22">
        <v>14</v>
      </c>
      <c r="G73" s="22">
        <v>90</v>
      </c>
      <c r="H73" s="22">
        <v>17</v>
      </c>
      <c r="I73" s="22">
        <v>2</v>
      </c>
      <c r="J73" s="22">
        <v>0</v>
      </c>
      <c r="K73" s="22">
        <v>0</v>
      </c>
      <c r="L73" s="22">
        <v>0</v>
      </c>
      <c r="M73" s="22">
        <v>0</v>
      </c>
      <c r="N73" s="22">
        <v>123</v>
      </c>
    </row>
    <row r="74" spans="2:16" ht="12" customHeight="1" x14ac:dyDescent="0.25">
      <c r="B74" s="66" t="s">
        <v>88</v>
      </c>
      <c r="C74" s="22">
        <v>0</v>
      </c>
      <c r="D74" s="22">
        <v>1</v>
      </c>
      <c r="E74" s="22">
        <v>252</v>
      </c>
      <c r="F74" s="22">
        <v>168</v>
      </c>
      <c r="G74" s="22">
        <v>495</v>
      </c>
      <c r="H74" s="22">
        <v>14</v>
      </c>
      <c r="I74" s="22">
        <v>21</v>
      </c>
      <c r="J74" s="22">
        <v>11</v>
      </c>
      <c r="K74" s="22">
        <v>0</v>
      </c>
      <c r="L74" s="22">
        <v>0</v>
      </c>
      <c r="M74" s="22">
        <v>0</v>
      </c>
      <c r="N74" s="22">
        <v>962</v>
      </c>
    </row>
    <row r="75" spans="2:16" ht="12" customHeight="1" x14ac:dyDescent="0.25">
      <c r="B75" s="66" t="s">
        <v>89</v>
      </c>
      <c r="C75" s="22">
        <v>0</v>
      </c>
      <c r="D75" s="22">
        <v>0</v>
      </c>
      <c r="E75" s="22">
        <v>1</v>
      </c>
      <c r="F75" s="22" t="s">
        <v>148</v>
      </c>
      <c r="G75" s="22" t="s">
        <v>148</v>
      </c>
      <c r="H75" s="22" t="s">
        <v>148</v>
      </c>
      <c r="I75" s="22" t="s">
        <v>148</v>
      </c>
      <c r="J75" s="22">
        <v>1</v>
      </c>
      <c r="K75" s="22">
        <v>1</v>
      </c>
      <c r="L75" s="22">
        <v>3</v>
      </c>
      <c r="M75" s="22">
        <v>0</v>
      </c>
      <c r="N75" s="22">
        <v>64</v>
      </c>
    </row>
    <row r="76" spans="2:16" ht="12" customHeight="1" x14ac:dyDescent="0.25">
      <c r="B76" s="66" t="s">
        <v>90</v>
      </c>
      <c r="C76" s="22">
        <v>0</v>
      </c>
      <c r="D76" s="22">
        <v>0</v>
      </c>
      <c r="E76" s="22">
        <v>0</v>
      </c>
      <c r="F76" s="22">
        <v>10</v>
      </c>
      <c r="G76" s="22">
        <v>6</v>
      </c>
      <c r="H76" s="22" t="s">
        <v>148</v>
      </c>
      <c r="I76" s="22" t="s">
        <v>148</v>
      </c>
      <c r="J76" s="22">
        <v>0</v>
      </c>
      <c r="K76" s="22">
        <v>0</v>
      </c>
      <c r="L76" s="22">
        <v>0</v>
      </c>
      <c r="M76" s="22">
        <v>0</v>
      </c>
      <c r="N76" s="22">
        <v>30</v>
      </c>
      <c r="O76" s="67"/>
      <c r="P76" s="67"/>
    </row>
    <row r="77" spans="2:16" s="48" customFormat="1" ht="12" customHeight="1" x14ac:dyDescent="0.25">
      <c r="B77" s="66" t="s">
        <v>91</v>
      </c>
      <c r="C77" s="22">
        <v>0</v>
      </c>
      <c r="D77" s="22">
        <v>0</v>
      </c>
      <c r="E77" s="22">
        <v>5</v>
      </c>
      <c r="F77" s="22">
        <v>27</v>
      </c>
      <c r="G77" s="22">
        <v>16</v>
      </c>
      <c r="H77" s="22">
        <v>14</v>
      </c>
      <c r="I77" s="22">
        <v>2</v>
      </c>
      <c r="J77" s="22">
        <v>0</v>
      </c>
      <c r="K77" s="22">
        <v>39.6</v>
      </c>
      <c r="L77" s="22">
        <v>0</v>
      </c>
      <c r="M77" s="22">
        <v>10</v>
      </c>
      <c r="N77" s="22">
        <v>113.6</v>
      </c>
      <c r="O77" s="55"/>
      <c r="P77" s="55"/>
    </row>
    <row r="78" spans="2:16" ht="12" customHeight="1" x14ac:dyDescent="0.25">
      <c r="B78" s="66" t="s">
        <v>92</v>
      </c>
      <c r="C78" s="22">
        <v>0</v>
      </c>
      <c r="D78" s="22">
        <v>0</v>
      </c>
      <c r="E78" s="22">
        <v>2</v>
      </c>
      <c r="F78" s="22">
        <v>7</v>
      </c>
      <c r="G78" s="22">
        <v>30</v>
      </c>
      <c r="H78" s="22">
        <v>0</v>
      </c>
      <c r="I78" s="22">
        <v>2</v>
      </c>
      <c r="J78" s="22">
        <v>3</v>
      </c>
      <c r="K78" s="22">
        <v>0</v>
      </c>
      <c r="L78" s="22">
        <v>0</v>
      </c>
      <c r="M78" s="22">
        <v>18</v>
      </c>
      <c r="N78" s="22">
        <v>62</v>
      </c>
    </row>
    <row r="79" spans="2:16" ht="12" customHeight="1" x14ac:dyDescent="0.25">
      <c r="B79" s="66" t="s">
        <v>93</v>
      </c>
      <c r="C79" s="22">
        <v>0</v>
      </c>
      <c r="D79" s="22">
        <v>0</v>
      </c>
      <c r="E79" s="22">
        <v>3</v>
      </c>
      <c r="F79" s="22">
        <v>15</v>
      </c>
      <c r="G79" s="22">
        <v>20</v>
      </c>
      <c r="H79" s="22">
        <v>11</v>
      </c>
      <c r="I79" s="22">
        <v>2</v>
      </c>
      <c r="J79" s="22">
        <v>0</v>
      </c>
      <c r="K79" s="22">
        <v>0</v>
      </c>
      <c r="L79" s="22">
        <v>6</v>
      </c>
      <c r="M79" s="22">
        <v>1</v>
      </c>
      <c r="N79" s="22">
        <v>58</v>
      </c>
    </row>
    <row r="80" spans="2:16" ht="12" customHeight="1" x14ac:dyDescent="0.25">
      <c r="B80" s="20" t="s">
        <v>21</v>
      </c>
      <c r="C80" s="24">
        <v>0</v>
      </c>
      <c r="D80" s="24">
        <v>1</v>
      </c>
      <c r="E80" s="24">
        <v>284</v>
      </c>
      <c r="F80" s="24">
        <v>264</v>
      </c>
      <c r="G80" s="24">
        <v>717</v>
      </c>
      <c r="H80" s="24">
        <v>80</v>
      </c>
      <c r="I80" s="24">
        <v>48</v>
      </c>
      <c r="J80" s="24">
        <v>15</v>
      </c>
      <c r="K80" s="24">
        <v>41.6</v>
      </c>
      <c r="L80" s="24">
        <v>9</v>
      </c>
      <c r="M80" s="24">
        <v>29</v>
      </c>
      <c r="N80" s="24">
        <v>1488.6</v>
      </c>
    </row>
    <row r="81" spans="2:16" ht="12" customHeight="1" x14ac:dyDescent="0.25">
      <c r="B81" s="30" t="s">
        <v>94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6" ht="12" customHeight="1" x14ac:dyDescent="0.25">
      <c r="B82" s="66" t="s">
        <v>95</v>
      </c>
      <c r="C82" s="22">
        <v>22</v>
      </c>
      <c r="D82" s="22">
        <v>2</v>
      </c>
      <c r="E82" s="22">
        <v>2</v>
      </c>
      <c r="F82" s="22">
        <v>12</v>
      </c>
      <c r="G82" s="22">
        <v>47</v>
      </c>
      <c r="H82" s="22">
        <v>1</v>
      </c>
      <c r="I82" s="22">
        <v>14</v>
      </c>
      <c r="J82" s="22">
        <v>6</v>
      </c>
      <c r="K82" s="22">
        <v>0</v>
      </c>
      <c r="L82" s="22">
        <v>0</v>
      </c>
      <c r="M82" s="22">
        <v>3</v>
      </c>
      <c r="N82" s="22">
        <v>109</v>
      </c>
    </row>
    <row r="83" spans="2:16" ht="12" customHeight="1" x14ac:dyDescent="0.25">
      <c r="B83" s="66" t="s">
        <v>96</v>
      </c>
      <c r="C83" s="22">
        <v>0</v>
      </c>
      <c r="D83" s="22">
        <v>0</v>
      </c>
      <c r="E83" s="22">
        <v>2</v>
      </c>
      <c r="F83" s="22">
        <v>2</v>
      </c>
      <c r="G83" s="22">
        <v>33</v>
      </c>
      <c r="H83" s="22">
        <v>10</v>
      </c>
      <c r="I83" s="22">
        <v>8</v>
      </c>
      <c r="J83" s="22">
        <v>6</v>
      </c>
      <c r="K83" s="22">
        <v>0</v>
      </c>
      <c r="L83" s="22">
        <v>0</v>
      </c>
      <c r="M83" s="22">
        <v>19</v>
      </c>
      <c r="N83" s="22">
        <v>80</v>
      </c>
    </row>
    <row r="84" spans="2:16" ht="12" customHeight="1" x14ac:dyDescent="0.25">
      <c r="B84" s="66" t="s">
        <v>97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3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3</v>
      </c>
    </row>
    <row r="85" spans="2:16" ht="12" customHeight="1" x14ac:dyDescent="0.25">
      <c r="B85" s="66" t="s">
        <v>98</v>
      </c>
      <c r="C85" s="22">
        <v>6</v>
      </c>
      <c r="D85" s="22">
        <v>0</v>
      </c>
      <c r="E85" s="22">
        <v>0</v>
      </c>
      <c r="F85" s="22">
        <v>14</v>
      </c>
      <c r="G85" s="22">
        <v>59</v>
      </c>
      <c r="H85" s="22">
        <v>3</v>
      </c>
      <c r="I85" s="22">
        <v>5</v>
      </c>
      <c r="J85" s="22">
        <v>1</v>
      </c>
      <c r="K85" s="22">
        <v>0</v>
      </c>
      <c r="L85" s="22">
        <v>0</v>
      </c>
      <c r="M85" s="22">
        <v>1</v>
      </c>
      <c r="N85" s="22">
        <v>89</v>
      </c>
    </row>
    <row r="86" spans="2:16" ht="12" customHeight="1" x14ac:dyDescent="0.25">
      <c r="B86" s="66" t="s">
        <v>99</v>
      </c>
      <c r="C86" s="22">
        <v>0</v>
      </c>
      <c r="D86" s="22">
        <v>0</v>
      </c>
      <c r="E86" s="22">
        <v>9</v>
      </c>
      <c r="F86" s="22">
        <v>27</v>
      </c>
      <c r="G86" s="22">
        <v>26</v>
      </c>
      <c r="H86" s="22">
        <v>33</v>
      </c>
      <c r="I86" s="22">
        <v>28</v>
      </c>
      <c r="J86" s="22">
        <v>14</v>
      </c>
      <c r="K86" s="22">
        <v>6</v>
      </c>
      <c r="L86" s="22">
        <v>2</v>
      </c>
      <c r="M86" s="22">
        <v>21</v>
      </c>
      <c r="N86" s="22">
        <v>166</v>
      </c>
      <c r="O86" s="67"/>
      <c r="P86" s="67"/>
    </row>
    <row r="87" spans="2:16" s="48" customFormat="1" ht="12" customHeight="1" x14ac:dyDescent="0.25">
      <c r="B87" s="66" t="s">
        <v>100</v>
      </c>
      <c r="C87" s="22">
        <v>0</v>
      </c>
      <c r="D87" s="22">
        <v>0</v>
      </c>
      <c r="E87" s="22">
        <v>4</v>
      </c>
      <c r="F87" s="22">
        <v>3</v>
      </c>
      <c r="G87" s="22">
        <v>3</v>
      </c>
      <c r="H87" s="22">
        <v>6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16</v>
      </c>
      <c r="O87" s="55"/>
      <c r="P87" s="55"/>
    </row>
    <row r="88" spans="2:16" ht="12" customHeight="1" x14ac:dyDescent="0.25">
      <c r="B88" s="66" t="s">
        <v>101</v>
      </c>
      <c r="C88" s="22" t="s">
        <v>148</v>
      </c>
      <c r="D88" s="22">
        <v>0</v>
      </c>
      <c r="E88" s="22" t="s">
        <v>148</v>
      </c>
      <c r="F88" s="22">
        <v>91</v>
      </c>
      <c r="G88" s="22">
        <v>77</v>
      </c>
      <c r="H88" s="22">
        <v>23</v>
      </c>
      <c r="I88" s="22">
        <v>10</v>
      </c>
      <c r="J88" s="22">
        <v>5</v>
      </c>
      <c r="K88" s="22">
        <v>0</v>
      </c>
      <c r="L88" s="22">
        <v>1</v>
      </c>
      <c r="M88" s="22">
        <v>2</v>
      </c>
      <c r="N88" s="22">
        <v>233</v>
      </c>
    </row>
    <row r="89" spans="2:16" ht="12.75" customHeight="1" x14ac:dyDescent="0.25">
      <c r="B89" s="66" t="s">
        <v>102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</row>
    <row r="90" spans="2:16" ht="12" customHeight="1" x14ac:dyDescent="0.25">
      <c r="B90" s="20" t="s">
        <v>21</v>
      </c>
      <c r="C90" s="24" t="s">
        <v>148</v>
      </c>
      <c r="D90" s="24">
        <v>2</v>
      </c>
      <c r="E90" s="24" t="s">
        <v>148</v>
      </c>
      <c r="F90" s="24">
        <v>149</v>
      </c>
      <c r="G90" s="24">
        <v>245</v>
      </c>
      <c r="H90" s="24">
        <v>79</v>
      </c>
      <c r="I90" s="24">
        <v>65</v>
      </c>
      <c r="J90" s="24">
        <v>32</v>
      </c>
      <c r="K90" s="24">
        <v>6</v>
      </c>
      <c r="L90" s="24">
        <v>3</v>
      </c>
      <c r="M90" s="24">
        <v>46</v>
      </c>
      <c r="N90" s="24">
        <v>696</v>
      </c>
    </row>
    <row r="91" spans="2:16" ht="12" customHeight="1" x14ac:dyDescent="0.2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2:16" ht="12" customHeight="1" x14ac:dyDescent="0.25">
      <c r="B92" s="26" t="s">
        <v>65</v>
      </c>
      <c r="C92" s="24">
        <v>384</v>
      </c>
      <c r="D92" s="24">
        <v>440</v>
      </c>
      <c r="E92" s="24">
        <v>891</v>
      </c>
      <c r="F92" s="24">
        <v>1875</v>
      </c>
      <c r="G92" s="24">
        <v>1404</v>
      </c>
      <c r="H92" s="24">
        <v>575</v>
      </c>
      <c r="I92" s="24">
        <v>686</v>
      </c>
      <c r="J92" s="24">
        <v>299</v>
      </c>
      <c r="K92" s="24">
        <v>152</v>
      </c>
      <c r="L92" s="24">
        <v>71</v>
      </c>
      <c r="M92" s="24">
        <v>76</v>
      </c>
      <c r="N92" s="24">
        <v>6854</v>
      </c>
    </row>
    <row r="93" spans="2:16" ht="12" customHeight="1" x14ac:dyDescent="0.25">
      <c r="B93" s="26" t="s">
        <v>103</v>
      </c>
      <c r="C93" s="24">
        <v>39.6</v>
      </c>
      <c r="D93" s="24">
        <v>160</v>
      </c>
      <c r="E93" s="24">
        <v>511.1</v>
      </c>
      <c r="F93" s="24">
        <v>636</v>
      </c>
      <c r="G93" s="24">
        <v>1777</v>
      </c>
      <c r="H93" s="24">
        <v>751.4</v>
      </c>
      <c r="I93" s="24">
        <v>691.5</v>
      </c>
      <c r="J93" s="24">
        <v>130</v>
      </c>
      <c r="K93" s="24">
        <v>82.6</v>
      </c>
      <c r="L93" s="24">
        <v>55</v>
      </c>
      <c r="M93" s="24">
        <v>87</v>
      </c>
      <c r="N93" s="24">
        <v>4921.2</v>
      </c>
    </row>
    <row r="94" spans="2:16" ht="12" customHeight="1" x14ac:dyDescent="0.25">
      <c r="B94" s="3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6" ht="12" customHeight="1" x14ac:dyDescent="0.25">
      <c r="B95" s="26" t="s">
        <v>114</v>
      </c>
      <c r="C95" s="24">
        <v>424</v>
      </c>
      <c r="D95" s="24">
        <v>600</v>
      </c>
      <c r="E95" s="24">
        <v>1402</v>
      </c>
      <c r="F95" s="24">
        <v>2511</v>
      </c>
      <c r="G95" s="24">
        <v>3181</v>
      </c>
      <c r="H95" s="24">
        <v>1327</v>
      </c>
      <c r="I95" s="24">
        <v>1378</v>
      </c>
      <c r="J95" s="24">
        <v>429</v>
      </c>
      <c r="K95" s="24">
        <v>234</v>
      </c>
      <c r="L95" s="24">
        <v>126</v>
      </c>
      <c r="M95" s="24">
        <v>163</v>
      </c>
      <c r="N95" s="24">
        <v>11775</v>
      </c>
    </row>
    <row r="96" spans="2:16" s="48" customFormat="1" ht="11.25" customHeight="1" x14ac:dyDescent="0.25">
      <c r="B96" s="30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5"/>
      <c r="P96" s="55"/>
    </row>
    <row r="97" spans="2:16" ht="11.25" customHeight="1" x14ac:dyDescent="0.25">
      <c r="B97" s="54" t="s">
        <v>179</v>
      </c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7"/>
      <c r="P97" s="67"/>
    </row>
    <row r="98" spans="2:16" ht="11.25" customHeight="1" x14ac:dyDescent="0.25">
      <c r="B98" s="10" t="s">
        <v>126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7"/>
      <c r="P98" s="67"/>
    </row>
    <row r="99" spans="2:16" ht="11.25" customHeight="1" x14ac:dyDescent="0.25">
      <c r="B99" s="68" t="s">
        <v>181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7"/>
      <c r="P99" s="67"/>
    </row>
    <row r="100" spans="2:16" ht="11.25" customHeight="1" x14ac:dyDescent="0.25">
      <c r="B100" s="54" t="s">
        <v>128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7"/>
      <c r="P100" s="67"/>
    </row>
    <row r="101" spans="2:16" x14ac:dyDescent="0.2">
      <c r="B101" s="62" t="s">
        <v>129</v>
      </c>
    </row>
  </sheetData>
  <printOptions horizontalCentered="1"/>
  <pageMargins left="0.31" right="0.31" top="0.78740157480314965" bottom="0.3346456692913386" header="0.51181102362204722" footer="0.51181102362204722"/>
  <pageSetup paperSize="9" scale="80" fitToHeight="2" orientation="portrait" horizontalDpi="4294967292" verticalDpi="4294967292" r:id="rId1"/>
  <headerFooter alignWithMargins="0"/>
  <rowBreaks count="1" manualBreakCount="1">
    <brk id="6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Tab 9.10</vt:lpstr>
      <vt:lpstr>Tab 9.11</vt:lpstr>
      <vt:lpstr>Tab 9.12</vt:lpstr>
      <vt:lpstr>Tab 9.13</vt:lpstr>
      <vt:lpstr>Tab 9.14</vt:lpstr>
      <vt:lpstr>Tab 9.15</vt:lpstr>
      <vt:lpstr>'Tab 9.10'!Print_Area</vt:lpstr>
      <vt:lpstr>'Tab 9.11'!Print_Area</vt:lpstr>
      <vt:lpstr>'Tab 9.12'!Print_Area</vt:lpstr>
      <vt:lpstr>'Tab 9.13'!Print_Area</vt:lpstr>
      <vt:lpstr>'Tab 9.14'!Print_Area</vt:lpstr>
      <vt:lpstr>'Tab 9.15'!Print_Area</vt:lpstr>
      <vt:lpstr>'Tab 9.10'!Territorial_Authority</vt:lpstr>
      <vt:lpstr>'Tab 9.11'!Territorial_Authority</vt:lpstr>
      <vt:lpstr>'Tab 9.12'!Territorial_Authority</vt:lpstr>
      <vt:lpstr>'Tab 9.13'!Territorial_Authority</vt:lpstr>
      <vt:lpstr>'Tab 9.14'!Territorial_Authority</vt:lpstr>
      <vt:lpstr>'Tab 9.15'!Territorial_Authority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Flockton</dc:creator>
  <cp:lastModifiedBy>Jonathan Flockton</cp:lastModifiedBy>
  <dcterms:created xsi:type="dcterms:W3CDTF">2016-12-16T01:50:18Z</dcterms:created>
  <dcterms:modified xsi:type="dcterms:W3CDTF">2017-01-16T00:16:58Z</dcterms:modified>
</cp:coreProperties>
</file>